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tables/table34.xml" ContentType="application/vnd.openxmlformats-officedocument.spreadsheetml.table+xml"/>
  <Override PartName="/xl/tables/table35.xml" ContentType="application/vnd.openxmlformats-officedocument.spreadsheetml.table+xml"/>
  <Override PartName="/xl/tables/table36.xml" ContentType="application/vnd.openxmlformats-officedocument.spreadsheetml.tab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4.xml" ContentType="application/vnd.openxmlformats-officedocument.drawing+xml"/>
  <Override PartName="/xl/tables/table37.xml" ContentType="application/vnd.openxmlformats-officedocument.spreadsheetml.table+xml"/>
  <Override PartName="/xl/tables/table38.xml" ContentType="application/vnd.openxmlformats-officedocument.spreadsheetml.table+xml"/>
  <Override PartName="/xl/tables/table39.xml" ContentType="application/vnd.openxmlformats-officedocument.spreadsheetml.table+xml"/>
  <Override PartName="/xl/tables/table40.xml" ContentType="application/vnd.openxmlformats-officedocument.spreadsheetml.table+xml"/>
  <Override PartName="/xl/tables/table41.xml" ContentType="application/vnd.openxmlformats-officedocument.spreadsheetml.table+xml"/>
  <Override PartName="/xl/tables/table42.xml" ContentType="application/vnd.openxmlformats-officedocument.spreadsheetml.table+xml"/>
  <Override PartName="/xl/tables/table43.xml" ContentType="application/vnd.openxmlformats-officedocument.spreadsheetml.table+xml"/>
  <Override PartName="/xl/tables/table44.xml" ContentType="application/vnd.openxmlformats-officedocument.spreadsheetml.table+xml"/>
  <Override PartName="/xl/tables/table45.xml" ContentType="application/vnd.openxmlformats-officedocument.spreadsheetml.table+xml"/>
  <Override PartName="/xl/tables/table46.xml" ContentType="application/vnd.openxmlformats-officedocument.spreadsheetml.table+xml"/>
  <Override PartName="/xl/tables/table47.xml" ContentType="application/vnd.openxmlformats-officedocument.spreadsheetml.table+xml"/>
  <Override PartName="/xl/tables/table48.xml" ContentType="application/vnd.openxmlformats-officedocument.spreadsheetml.table+xml"/>
  <Override PartName="/xl/tables/table49.xml" ContentType="application/vnd.openxmlformats-officedocument.spreadsheetml.table+xml"/>
  <Override PartName="/xl/tables/table50.xml" ContentType="application/vnd.openxmlformats-officedocument.spreadsheetml.table+xml"/>
  <Override PartName="/xl/tables/table51.xml" ContentType="application/vnd.openxmlformats-officedocument.spreadsheetml.table+xml"/>
  <Override PartName="/xl/tables/table52.xml" ContentType="application/vnd.openxmlformats-officedocument.spreadsheetml.tab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drawings/drawing5.xml" ContentType="application/vnd.openxmlformats-officedocument.drawing+xml"/>
  <Override PartName="/xl/tables/table53.xml" ContentType="application/vnd.openxmlformats-officedocument.spreadsheetml.table+xml"/>
  <Override PartName="/xl/tables/table54.xml" ContentType="application/vnd.openxmlformats-officedocument.spreadsheetml.table+xml"/>
  <Override PartName="/xl/tables/table55.xml" ContentType="application/vnd.openxmlformats-officedocument.spreadsheetml.table+xml"/>
  <Override PartName="/xl/tables/table56.xml" ContentType="application/vnd.openxmlformats-officedocument.spreadsheetml.table+xml"/>
  <Override PartName="/xl/tables/table57.xml" ContentType="application/vnd.openxmlformats-officedocument.spreadsheetml.table+xml"/>
  <Override PartName="/xl/tables/table58.xml" ContentType="application/vnd.openxmlformats-officedocument.spreadsheetml.table+xml"/>
  <Override PartName="/xl/tables/table59.xml" ContentType="application/vnd.openxmlformats-officedocument.spreadsheetml.table+xml"/>
  <Override PartName="/xl/tables/table60.xml" ContentType="application/vnd.openxmlformats-officedocument.spreadsheetml.table+xml"/>
  <Override PartName="/xl/tables/table61.xml" ContentType="application/vnd.openxmlformats-officedocument.spreadsheetml.table+xml"/>
  <Override PartName="/xl/tables/table62.xml" ContentType="application/vnd.openxmlformats-officedocument.spreadsheetml.table+xml"/>
  <Override PartName="/xl/tables/table63.xml" ContentType="application/vnd.openxmlformats-officedocument.spreadsheetml.table+xml"/>
  <Override PartName="/xl/tables/table64.xml" ContentType="application/vnd.openxmlformats-officedocument.spreadsheetml.table+xml"/>
  <Override PartName="/xl/tables/table65.xml" ContentType="application/vnd.openxmlformats-officedocument.spreadsheetml.table+xml"/>
  <Override PartName="/xl/tables/table66.xml" ContentType="application/vnd.openxmlformats-officedocument.spreadsheetml.table+xml"/>
  <Override PartName="/xl/tables/table67.xml" ContentType="application/vnd.openxmlformats-officedocument.spreadsheetml.tab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drawings/drawing6.xml" ContentType="application/vnd.openxmlformats-officedocument.drawing+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drawings/drawing7.xml" ContentType="application/vnd.openxmlformats-officedocument.drawing+xml"/>
  <Override PartName="/xl/tables/table68.xml" ContentType="application/vnd.openxmlformats-officedocument.spreadsheetml.table+xml"/>
  <Override PartName="/xl/tables/table69.xml" ContentType="application/vnd.openxmlformats-officedocument.spreadsheetml.table+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4"/>
  <workbookPr hidePivotFieldList="1" defaultThemeVersion="202300"/>
  <mc:AlternateContent xmlns:mc="http://schemas.openxmlformats.org/markup-compatibility/2006">
    <mc:Choice Requires="x15">
      <x15ac:absPath xmlns:x15ac="http://schemas.microsoft.com/office/spreadsheetml/2010/11/ac" url="/Users/sunghyuncho/Desktop/"/>
    </mc:Choice>
  </mc:AlternateContent>
  <xr:revisionPtr revIDLastSave="0" documentId="13_ncr:1_{8A09ADF8-D2AC-D14E-B9D5-E56F758BF1FE}" xr6:coauthVersionLast="47" xr6:coauthVersionMax="47" xr10:uidLastSave="{00000000-0000-0000-0000-000000000000}"/>
  <bookViews>
    <workbookView xWindow="-20" yWindow="500" windowWidth="37440" windowHeight="21100" xr2:uid="{799BB817-9F30-D047-91C1-31832A22C4B0}"/>
  </bookViews>
  <sheets>
    <sheet name="전체 정리" sheetId="22" r:id="rId1"/>
    <sheet name="개요" sheetId="10" r:id="rId2"/>
    <sheet name="자치구 수정중" sheetId="17" r:id="rId3"/>
    <sheet name="2024년도" sheetId="16" r:id="rId4"/>
    <sheet name="가격 평균" sheetId="20" r:id="rId5"/>
    <sheet name="건축연도" sheetId="21" r:id="rId6"/>
    <sheet name="차트" sheetId="19" r:id="rId7"/>
  </sheets>
  <definedNames>
    <definedName name="_xlnm._FilterDatabase" localSheetId="3" hidden="1">#REF!</definedName>
    <definedName name="_xlnm._FilterDatabase" localSheetId="2" hidden="1">'자치구 수정중'!#REF!</definedName>
    <definedName name="_xlnm._FilterDatabase" localSheetId="6" hidden="1">차트!$P$86:$S$86</definedName>
    <definedName name="_xlnm.Print_Area" localSheetId="3">'2024년도'!$A$1:$AA$113</definedName>
    <definedName name="_xlnm.Print_Area" localSheetId="0">'전체 정리'!$A$1:$CM$104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E9" i="22" l="1"/>
  <c r="CE10" i="22"/>
  <c r="CE11" i="22"/>
  <c r="CE12" i="22"/>
  <c r="CE14" i="22"/>
  <c r="CE15" i="22"/>
  <c r="CE16" i="22"/>
  <c r="CE17" i="22"/>
  <c r="BO99" i="22"/>
  <c r="BO98" i="22"/>
  <c r="BO97" i="22"/>
  <c r="BO96" i="22"/>
  <c r="BO95" i="22"/>
  <c r="BO94" i="22"/>
  <c r="BX87" i="22"/>
  <c r="BP97" i="22" s="1"/>
  <c r="BT87" i="22"/>
  <c r="BP96" i="22" s="1"/>
  <c r="BX82" i="22"/>
  <c r="BP98" i="22" s="1"/>
  <c r="BT82" i="22"/>
  <c r="BP95" i="22" s="1"/>
  <c r="BX77" i="22"/>
  <c r="BP99" i="22" s="1"/>
  <c r="BT77" i="22"/>
  <c r="BP94" i="22" s="1"/>
  <c r="BX51" i="22"/>
  <c r="BP61" i="22" s="1"/>
  <c r="BT51" i="22"/>
  <c r="BP60" i="22" s="1"/>
  <c r="BX46" i="22"/>
  <c r="BP62" i="22" s="1"/>
  <c r="BT46" i="22"/>
  <c r="BP59" i="22" s="1"/>
  <c r="BX41" i="22"/>
  <c r="BP63" i="22" s="1"/>
  <c r="BT41" i="22"/>
  <c r="BP58" i="22" s="1"/>
  <c r="BX16" i="22"/>
  <c r="BT16" i="22"/>
  <c r="BP25" i="22" s="1"/>
  <c r="BX11" i="22"/>
  <c r="BT11" i="22"/>
  <c r="BP24" i="22" s="1"/>
  <c r="BX6" i="22"/>
  <c r="BT6" i="22"/>
  <c r="BP23" i="22" s="1"/>
  <c r="Z27" i="16"/>
  <c r="C106" i="20"/>
  <c r="C105" i="20"/>
  <c r="C104" i="20"/>
  <c r="C103" i="20"/>
  <c r="C102" i="20"/>
  <c r="C101" i="20"/>
  <c r="D106" i="20"/>
  <c r="D101" i="20"/>
  <c r="L94" i="20"/>
  <c r="D104" i="20" s="1"/>
  <c r="H94" i="20"/>
  <c r="D103" i="20" s="1"/>
  <c r="L89" i="20"/>
  <c r="D105" i="20" s="1"/>
  <c r="H89" i="20"/>
  <c r="D102" i="20" s="1"/>
  <c r="L84" i="20"/>
  <c r="H84" i="20"/>
  <c r="L57" i="20"/>
  <c r="D67" i="20" s="1"/>
  <c r="H57" i="20"/>
  <c r="D66" i="20" s="1"/>
  <c r="L52" i="20"/>
  <c r="D68" i="20" s="1"/>
  <c r="H52" i="20"/>
  <c r="D65" i="20" s="1"/>
  <c r="L47" i="20"/>
  <c r="D69" i="20" s="1"/>
  <c r="H47" i="20"/>
  <c r="D64" i="20" s="1"/>
  <c r="L20" i="20"/>
  <c r="L15" i="20"/>
  <c r="L10" i="20"/>
  <c r="H20" i="20"/>
  <c r="D29" i="20" s="1"/>
  <c r="H15" i="20"/>
  <c r="D28" i="20" s="1"/>
  <c r="H10" i="20"/>
  <c r="D27" i="20" s="1"/>
  <c r="V32" i="16"/>
  <c r="V31" i="16"/>
  <c r="V30" i="16"/>
  <c r="V26" i="16"/>
  <c r="V25" i="16"/>
  <c r="V24" i="16"/>
  <c r="Z17" i="16"/>
  <c r="Z16" i="16"/>
  <c r="Z15" i="16"/>
  <c r="Z11" i="16"/>
  <c r="Z10" i="16"/>
  <c r="Z9" i="16"/>
  <c r="AF37" i="17"/>
  <c r="AF39" i="17"/>
  <c r="AF40" i="17"/>
  <c r="AF41" i="17"/>
  <c r="AF42" i="17"/>
  <c r="AF43" i="17"/>
  <c r="AF44" i="17"/>
  <c r="AF45" i="17"/>
  <c r="AF49" i="17"/>
  <c r="AF51" i="17"/>
  <c r="AF52" i="17"/>
  <c r="AF53" i="17"/>
  <c r="AF54" i="17"/>
  <c r="AF55" i="17"/>
  <c r="AF56" i="17"/>
  <c r="AF57" i="17"/>
  <c r="AE59" i="17"/>
  <c r="AF34" i="17" s="1"/>
  <c r="AF50" i="17" l="1"/>
  <c r="AF38" i="17"/>
  <c r="AF48" i="17"/>
  <c r="AF36" i="17"/>
  <c r="AF47" i="17"/>
  <c r="AF35" i="17"/>
  <c r="AF58" i="17"/>
  <c r="AF46" i="1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49A9452-EB51-DB4F-A4B2-03C50A6F39AA}" keepAlive="1" name="쿼리 - 거래일자, 자치구명, 비용" description="통합 문서의 '거래일자, 자치구명, 비용' 쿼리에 대한 연결입니다." type="5" refreshedVersion="0" background="1">
    <dbPr connection="Provider=Microsoft.Mashup.OleDb.1;Data Source=$Workbook$;Location=&quot;거래일자, 자치구명, 비용&quot;;Extended Properties=&quot;&quot;" command="SELECT * FROM [거래일자, 자치구명, 비용]"/>
  </connection>
  <connection id="2" xr16:uid="{CE16120F-55D4-3E45-9CBD-3CAC0F3E7786}" keepAlive="1" name="쿼리 - 거래일자, 자치구명, 비용 (2)" description="통합 문서의 '거래일자, 자치구명, 비용 (2)' 쿼리에 대한 연결입니다." type="5" refreshedVersion="0" background="1">
    <dbPr connection="Provider=Microsoft.Mashup.OleDb.1;Data Source=$Workbook$;Location=&quot;거래일자, 자치구명, 비용 (2)&quot;;Extended Properties=&quot;&quot;" command="SELECT * FROM [거래일자, 자치구명, 비용 (2)]"/>
  </connection>
  <connection id="3" xr16:uid="{9CB5FA7D-6D7A-0E49-8C97-3F091D0A025A}" keepAlive="1" name="쿼리 - 연도, 자치구 평균" description="통합 문서의 '연도, 자치구 평균' 쿼리에 대한 연결입니다." type="5" refreshedVersion="0" background="1">
    <dbPr connection="Provider=Microsoft.Mashup.OleDb.1;Data Source=$Workbook$;Location=&quot;연도, 자치구 평균&quot;;Extended Properties=&quot;&quot;" command="SELECT * FROM [연도, 자치구 평균]"/>
  </connection>
  <connection id="4" xr16:uid="{BA310A95-19BD-9C46-B915-1A1B9312957A}" keepAlive="1" name="쿼리 - 자치구별 수" description="통합 문서의 '자치구별 수' 쿼리에 대한 연결입니다." type="5" refreshedVersion="8" background="1" saveData="1">
    <dbPr connection="Provider=Microsoft.Mashup.OleDb.1;Data Source=$Workbook$;Location=&quot;자치구별 수&quot;;Extended Properties=&quot;&quot;" command="SELECT * FROM [자치구별 수]"/>
  </connection>
  <connection id="5" xr16:uid="{9B29EA4F-2739-C649-8EDD-CCA1FEF6E38B}" keepAlive="1" name="쿼리 - 자치구별 평균, 최대, 최소" description="통합 문서의 '자치구별 평균, 최대, 최소' 쿼리에 대한 연결입니다." type="5" refreshedVersion="8" background="1" saveData="1">
    <dbPr connection="Provider=Microsoft.Mashup.OleDb.1;Data Source=$Workbook$;Location=&quot;자치구별 평균, 최대, 최소&quot;;Extended Properties=&quot;&quot;" command="SELECT * FROM [자치구별 평균, 최대, 최소]"/>
  </connection>
  <connection id="6" xr16:uid="{2947A44B-4579-5949-B0A6-F4C4AFCE6B47}" keepAlive="1" name="쿼리 - 자치구별최대최소평균" description="통합 문서의 '자치구별최대최소평균' 쿼리에 대한 연결입니다." type="5" refreshedVersion="0" background="1">
    <dbPr connection="Provider=Microsoft.Mashup.OleDb.1;Data Source=$Workbook$;Location=자치구별최대최소평균;Extended Properties=&quot;&quot;" command="SELECT * FROM [자치구별최대최소평균]"/>
  </connection>
  <connection id="7" xr16:uid="{8F5A2B05-B611-7448-99AD-2BABF308BEE4}" keepAlive="1" name="쿼리 - 평균가격, 거래건수" description="통합 문서의 '평균가격, 거래건수' 쿼리에 대한 연결입니다." type="5" refreshedVersion="8" background="1" saveData="1">
    <dbPr connection="Provider=Microsoft.Mashup.OleDb.1;Data Source=$Workbook$;Location=&quot;평균가격, 거래건수&quot;;Extended Properties=&quot;&quot;" command="SELECT * FROM [평균가격, 거래건수]"/>
  </connection>
</connections>
</file>

<file path=xl/sharedStrings.xml><?xml version="1.0" encoding="utf-8"?>
<sst xmlns="http://schemas.openxmlformats.org/spreadsheetml/2006/main" count="1271" uniqueCount="260">
  <si>
    <t>자치구명</t>
  </si>
  <si>
    <t>강남구</t>
  </si>
  <si>
    <t>강동구</t>
  </si>
  <si>
    <t>강북구</t>
  </si>
  <si>
    <t>강서구</t>
  </si>
  <si>
    <t>관악구</t>
  </si>
  <si>
    <t>광진구</t>
  </si>
  <si>
    <t>구로구</t>
  </si>
  <si>
    <t>금천구</t>
  </si>
  <si>
    <t>노원구</t>
  </si>
  <si>
    <t>도봉구</t>
  </si>
  <si>
    <t>동대문구</t>
  </si>
  <si>
    <t>동작구</t>
  </si>
  <si>
    <t>마포구</t>
  </si>
  <si>
    <t>서대문구</t>
  </si>
  <si>
    <t>서초구</t>
  </si>
  <si>
    <t>성동구</t>
  </si>
  <si>
    <t>성북구</t>
  </si>
  <si>
    <t>송파구</t>
  </si>
  <si>
    <t>양천구</t>
  </si>
  <si>
    <t>영등포구</t>
  </si>
  <si>
    <t>용산구</t>
  </si>
  <si>
    <t>은평구</t>
  </si>
  <si>
    <t>종로구</t>
  </si>
  <si>
    <t>중구</t>
  </si>
  <si>
    <t>중랑구</t>
  </si>
  <si>
    <t>거래량</t>
    <phoneticPr fontId="2" type="noConversion"/>
  </si>
  <si>
    <t>주택 데이터를 활용한 데이터 분석 및 인사이트 도출</t>
  </si>
  <si>
    <t>건물 용도 및 면적에 따른 가격 분석</t>
  </si>
  <si>
    <t>연도에 따른 가격 분석</t>
  </si>
  <si>
    <t>재개발 등 이슈 분석 가능하지 않을까 등..</t>
  </si>
  <si>
    <t>지역?</t>
    <phoneticPr fontId="2" type="noConversion"/>
  </si>
  <si>
    <t>자치구별</t>
    <phoneticPr fontId="2" type="noConversion"/>
  </si>
  <si>
    <t>평균 거래량</t>
    <phoneticPr fontId="2" type="noConversion"/>
  </si>
  <si>
    <t>평균 매매가격구하기</t>
    <phoneticPr fontId="2" type="noConversion"/>
  </si>
  <si>
    <t>목적</t>
    <phoneticPr fontId="2" type="noConversion"/>
  </si>
  <si>
    <t>자치구의 평균 매매 가격을 분석 - 지역별 부동산 가격 수준 파악</t>
    <phoneticPr fontId="2" type="noConversion"/>
  </si>
  <si>
    <r>
      <rPr>
        <sz val="20"/>
        <color rgb="FFFF0000"/>
        <rFont val="Malgun Gothic"/>
        <family val="2"/>
        <charset val="129"/>
      </rPr>
      <t>지역</t>
    </r>
    <r>
      <rPr>
        <sz val="20"/>
        <color rgb="FFFF0000"/>
        <rFont val="Arial"/>
        <family val="2"/>
      </rPr>
      <t>(</t>
    </r>
    <r>
      <rPr>
        <sz val="20"/>
        <color rgb="FFFF0000"/>
        <rFont val="Malgun Gothic"/>
        <family val="2"/>
        <charset val="129"/>
      </rPr>
      <t>자치구명</t>
    </r>
    <r>
      <rPr>
        <sz val="20"/>
        <color rgb="FFFF0000"/>
        <rFont val="Arial"/>
        <family val="2"/>
      </rPr>
      <t xml:space="preserve">) </t>
    </r>
    <r>
      <rPr>
        <sz val="20"/>
        <color rgb="FFFF0000"/>
        <rFont val="Malgun Gothic"/>
        <family val="2"/>
        <charset val="129"/>
      </rPr>
      <t>에</t>
    </r>
    <r>
      <rPr>
        <sz val="20"/>
        <color rgb="FFFF0000"/>
        <rFont val="Arial"/>
        <family val="2"/>
      </rPr>
      <t xml:space="preserve"> </t>
    </r>
    <r>
      <rPr>
        <sz val="20"/>
        <color rgb="FFFF0000"/>
        <rFont val="Malgun Gothic"/>
        <family val="2"/>
        <charset val="129"/>
      </rPr>
      <t>따른</t>
    </r>
    <r>
      <rPr>
        <sz val="20"/>
        <color rgb="FFFF0000"/>
        <rFont val="Arial"/>
        <family val="2"/>
      </rPr>
      <t xml:space="preserve"> </t>
    </r>
    <r>
      <rPr>
        <sz val="20"/>
        <color rgb="FFFF0000"/>
        <rFont val="Malgun Gothic"/>
        <family val="2"/>
        <charset val="129"/>
      </rPr>
      <t>주택</t>
    </r>
    <r>
      <rPr>
        <sz val="20"/>
        <color rgb="FFFF0000"/>
        <rFont val="Arial"/>
        <family val="2"/>
      </rPr>
      <t xml:space="preserve"> </t>
    </r>
    <r>
      <rPr>
        <sz val="20"/>
        <color rgb="FFFF0000"/>
        <rFont val="Malgun Gothic"/>
        <family val="2"/>
        <charset val="129"/>
      </rPr>
      <t>가격</t>
    </r>
    <r>
      <rPr>
        <sz val="20"/>
        <color rgb="FFFF0000"/>
        <rFont val="Arial"/>
        <family val="2"/>
      </rPr>
      <t xml:space="preserve"> </t>
    </r>
    <r>
      <rPr>
        <sz val="20"/>
        <color rgb="FFFF0000"/>
        <rFont val="Malgun Gothic"/>
        <family val="2"/>
        <charset val="129"/>
      </rPr>
      <t>분석</t>
    </r>
    <phoneticPr fontId="2" type="noConversion"/>
  </si>
  <si>
    <r>
      <rPr>
        <sz val="20"/>
        <color rgb="FFFF0000"/>
        <rFont val="Malgun Gothic"/>
        <family val="2"/>
        <charset val="129"/>
      </rPr>
      <t>세부</t>
    </r>
    <r>
      <rPr>
        <sz val="20"/>
        <color rgb="FFFF0000"/>
        <rFont val="Arial"/>
        <family val="2"/>
      </rPr>
      <t xml:space="preserve"> </t>
    </r>
    <r>
      <rPr>
        <sz val="20"/>
        <color rgb="FFFF0000"/>
        <rFont val="Malgun Gothic"/>
        <family val="2"/>
        <charset val="129"/>
      </rPr>
      <t>지역별</t>
    </r>
    <r>
      <rPr>
        <sz val="20"/>
        <color rgb="FFFF0000"/>
        <rFont val="Arial"/>
        <family val="2"/>
      </rPr>
      <t xml:space="preserve"> </t>
    </r>
    <r>
      <rPr>
        <sz val="20"/>
        <color rgb="FFFF0000"/>
        <rFont val="Malgun Gothic"/>
        <family val="2"/>
        <charset val="129"/>
      </rPr>
      <t>가격</t>
    </r>
    <phoneticPr fontId="2" type="noConversion"/>
  </si>
  <si>
    <r>
      <rPr>
        <sz val="20"/>
        <color theme="1"/>
        <rFont val="Malgun Gothic"/>
        <family val="2"/>
        <charset val="129"/>
      </rPr>
      <t>연도별</t>
    </r>
    <r>
      <rPr>
        <sz val="20"/>
        <color theme="1"/>
        <rFont val="Arial"/>
        <family val="2"/>
      </rPr>
      <t xml:space="preserve"> </t>
    </r>
    <r>
      <rPr>
        <sz val="20"/>
        <color theme="1"/>
        <rFont val="Malgun Gothic"/>
        <family val="2"/>
        <charset val="129"/>
      </rPr>
      <t>거래량</t>
    </r>
    <r>
      <rPr>
        <sz val="20"/>
        <color theme="1"/>
        <rFont val="Arial"/>
        <family val="2"/>
      </rPr>
      <t xml:space="preserve"> (</t>
    </r>
    <r>
      <rPr>
        <sz val="20"/>
        <color theme="1"/>
        <rFont val="Malgun Gothic"/>
        <family val="2"/>
        <charset val="129"/>
      </rPr>
      <t>영등포구가</t>
    </r>
    <r>
      <rPr>
        <sz val="20"/>
        <color theme="1"/>
        <rFont val="Arial"/>
        <family val="2"/>
      </rPr>
      <t xml:space="preserve"> </t>
    </r>
    <r>
      <rPr>
        <sz val="20"/>
        <color theme="1"/>
        <rFont val="Malgun Gothic"/>
        <family val="2"/>
        <charset val="129"/>
      </rPr>
      <t>몇</t>
    </r>
    <r>
      <rPr>
        <sz val="20"/>
        <color theme="1"/>
        <rFont val="Arial"/>
        <family val="2"/>
      </rPr>
      <t xml:space="preserve"> % </t>
    </r>
    <r>
      <rPr>
        <sz val="20"/>
        <color theme="1"/>
        <rFont val="Malgun Gothic"/>
        <family val="2"/>
        <charset val="129"/>
      </rPr>
      <t>를</t>
    </r>
    <r>
      <rPr>
        <sz val="20"/>
        <color theme="1"/>
        <rFont val="Arial"/>
        <family val="2"/>
      </rPr>
      <t xml:space="preserve"> </t>
    </r>
    <r>
      <rPr>
        <sz val="20"/>
        <color theme="1"/>
        <rFont val="Malgun Gothic"/>
        <family val="2"/>
        <charset val="129"/>
      </rPr>
      <t>차지하고</t>
    </r>
    <r>
      <rPr>
        <sz val="20"/>
        <color theme="1"/>
        <rFont val="Arial"/>
        <family val="2"/>
      </rPr>
      <t xml:space="preserve"> </t>
    </r>
    <r>
      <rPr>
        <sz val="20"/>
        <color theme="1"/>
        <rFont val="Malgun Gothic"/>
        <family val="2"/>
        <charset val="129"/>
      </rPr>
      <t>있는지</t>
    </r>
    <r>
      <rPr>
        <sz val="20"/>
        <color theme="1"/>
        <rFont val="Arial"/>
        <family val="2"/>
      </rPr>
      <t>)</t>
    </r>
    <r>
      <rPr>
        <sz val="20"/>
        <color theme="1"/>
        <rFont val="Malgun Gothic"/>
        <family val="2"/>
        <charset val="129"/>
      </rPr>
      <t>에</t>
    </r>
    <r>
      <rPr>
        <sz val="20"/>
        <color theme="1"/>
        <rFont val="Arial"/>
        <family val="2"/>
      </rPr>
      <t xml:space="preserve"> </t>
    </r>
    <r>
      <rPr>
        <sz val="20"/>
        <color theme="1"/>
        <rFont val="Malgun Gothic"/>
        <family val="2"/>
        <charset val="129"/>
      </rPr>
      <t>따른</t>
    </r>
    <r>
      <rPr>
        <sz val="20"/>
        <color theme="1"/>
        <rFont val="Arial"/>
        <family val="2"/>
      </rPr>
      <t xml:space="preserve"> </t>
    </r>
    <r>
      <rPr>
        <sz val="20"/>
        <color theme="1"/>
        <rFont val="Malgun Gothic"/>
        <family val="2"/>
        <charset val="129"/>
      </rPr>
      <t>지역</t>
    </r>
    <r>
      <rPr>
        <sz val="20"/>
        <color theme="1"/>
        <rFont val="Arial"/>
        <family val="2"/>
      </rPr>
      <t xml:space="preserve"> </t>
    </r>
    <r>
      <rPr>
        <sz val="20"/>
        <color theme="1"/>
        <rFont val="Malgun Gothic"/>
        <family val="2"/>
        <charset val="129"/>
      </rPr>
      <t>분석</t>
    </r>
    <phoneticPr fontId="2" type="noConversion"/>
  </si>
  <si>
    <r>
      <rPr>
        <sz val="20"/>
        <color theme="1"/>
        <rFont val="Malgun Gothic"/>
        <family val="2"/>
        <charset val="129"/>
      </rPr>
      <t>건물</t>
    </r>
    <r>
      <rPr>
        <sz val="20"/>
        <color theme="1"/>
        <rFont val="Arial"/>
        <family val="2"/>
      </rPr>
      <t xml:space="preserve"> </t>
    </r>
    <r>
      <rPr>
        <sz val="20"/>
        <color theme="1"/>
        <rFont val="Malgun Gothic"/>
        <family val="2"/>
        <charset val="129"/>
      </rPr>
      <t>용도</t>
    </r>
    <r>
      <rPr>
        <sz val="20"/>
        <color theme="1"/>
        <rFont val="Arial"/>
        <family val="2"/>
      </rPr>
      <t xml:space="preserve"> (</t>
    </r>
    <r>
      <rPr>
        <sz val="20"/>
        <color theme="1"/>
        <rFont val="Malgun Gothic"/>
        <family val="2"/>
        <charset val="129"/>
      </rPr>
      <t>아파트</t>
    </r>
    <r>
      <rPr>
        <sz val="20"/>
        <color theme="1"/>
        <rFont val="Arial"/>
        <family val="2"/>
      </rPr>
      <t xml:space="preserve">, </t>
    </r>
    <r>
      <rPr>
        <sz val="20"/>
        <color theme="1"/>
        <rFont val="Malgun Gothic"/>
        <family val="2"/>
        <charset val="129"/>
      </rPr>
      <t>빌라</t>
    </r>
    <r>
      <rPr>
        <sz val="20"/>
        <color theme="1"/>
        <rFont val="Arial"/>
        <family val="2"/>
      </rPr>
      <t xml:space="preserve">, </t>
    </r>
    <r>
      <rPr>
        <sz val="20"/>
        <color theme="1"/>
        <rFont val="Malgun Gothic"/>
        <family val="2"/>
        <charset val="129"/>
      </rPr>
      <t>오피스텔</t>
    </r>
    <r>
      <rPr>
        <sz val="20"/>
        <color theme="1"/>
        <rFont val="Arial"/>
        <family val="2"/>
      </rPr>
      <t xml:space="preserve"> </t>
    </r>
    <r>
      <rPr>
        <sz val="20"/>
        <color theme="1"/>
        <rFont val="Malgun Gothic"/>
        <family val="2"/>
        <charset val="129"/>
      </rPr>
      <t>등</t>
    </r>
    <r>
      <rPr>
        <sz val="20"/>
        <color theme="1"/>
        <rFont val="Arial"/>
        <family val="2"/>
      </rPr>
      <t>)</t>
    </r>
    <r>
      <rPr>
        <sz val="20"/>
        <color theme="1"/>
        <rFont val="Malgun Gothic"/>
        <family val="2"/>
        <charset val="129"/>
      </rPr>
      <t>에</t>
    </r>
    <r>
      <rPr>
        <sz val="20"/>
        <color theme="1"/>
        <rFont val="Arial"/>
        <family val="2"/>
      </rPr>
      <t xml:space="preserve"> </t>
    </r>
    <r>
      <rPr>
        <sz val="20"/>
        <color theme="1"/>
        <rFont val="Malgun Gothic"/>
        <family val="2"/>
        <charset val="129"/>
      </rPr>
      <t>따른</t>
    </r>
    <r>
      <rPr>
        <sz val="20"/>
        <color theme="1"/>
        <rFont val="Arial"/>
        <family val="2"/>
      </rPr>
      <t xml:space="preserve"> </t>
    </r>
    <r>
      <rPr>
        <sz val="20"/>
        <color theme="1"/>
        <rFont val="Malgun Gothic"/>
        <family val="2"/>
        <charset val="129"/>
      </rPr>
      <t>가격</t>
    </r>
    <r>
      <rPr>
        <sz val="20"/>
        <color theme="1"/>
        <rFont val="Arial"/>
        <family val="2"/>
      </rPr>
      <t xml:space="preserve"> </t>
    </r>
    <r>
      <rPr>
        <sz val="20"/>
        <color theme="1"/>
        <rFont val="Malgun Gothic"/>
        <family val="2"/>
        <charset val="129"/>
      </rPr>
      <t>분석</t>
    </r>
    <phoneticPr fontId="2" type="noConversion"/>
  </si>
  <si>
    <r>
      <rPr>
        <sz val="20"/>
        <color theme="1"/>
        <rFont val="Malgun Gothic"/>
        <family val="2"/>
        <charset val="129"/>
      </rPr>
      <t>지역별</t>
    </r>
    <r>
      <rPr>
        <sz val="20"/>
        <color theme="1"/>
        <rFont val="Arial"/>
        <family val="2"/>
      </rPr>
      <t xml:space="preserve"> </t>
    </r>
    <r>
      <rPr>
        <sz val="20"/>
        <color theme="1"/>
        <rFont val="Malgun Gothic"/>
        <family val="2"/>
        <charset val="129"/>
      </rPr>
      <t>취소</t>
    </r>
    <r>
      <rPr>
        <sz val="20"/>
        <color theme="1"/>
        <rFont val="Arial"/>
        <family val="2"/>
      </rPr>
      <t xml:space="preserve"> </t>
    </r>
    <r>
      <rPr>
        <sz val="20"/>
        <color theme="1"/>
        <rFont val="Malgun Gothic"/>
        <family val="2"/>
        <charset val="129"/>
      </rPr>
      <t>비율에</t>
    </r>
    <r>
      <rPr>
        <sz val="20"/>
        <color theme="1"/>
        <rFont val="Arial"/>
        <family val="2"/>
      </rPr>
      <t xml:space="preserve"> </t>
    </r>
    <r>
      <rPr>
        <sz val="20"/>
        <color theme="1"/>
        <rFont val="Malgun Gothic"/>
        <family val="2"/>
        <charset val="129"/>
      </rPr>
      <t>따른</t>
    </r>
    <r>
      <rPr>
        <sz val="20"/>
        <color theme="1"/>
        <rFont val="Arial"/>
        <family val="2"/>
      </rPr>
      <t xml:space="preserve"> </t>
    </r>
    <r>
      <rPr>
        <sz val="20"/>
        <color theme="1"/>
        <rFont val="Malgun Gothic"/>
        <family val="2"/>
        <charset val="129"/>
      </rPr>
      <t>가격</t>
    </r>
    <r>
      <rPr>
        <sz val="20"/>
        <color theme="1"/>
        <rFont val="Arial"/>
        <family val="2"/>
      </rPr>
      <t xml:space="preserve"> </t>
    </r>
    <r>
      <rPr>
        <sz val="20"/>
        <color theme="1"/>
        <rFont val="Malgun Gothic"/>
        <family val="2"/>
        <charset val="129"/>
      </rPr>
      <t>분석</t>
    </r>
    <phoneticPr fontId="2" type="noConversion"/>
  </si>
  <si>
    <r>
      <rPr>
        <sz val="20"/>
        <color theme="1"/>
        <rFont val="Malgun Gothic"/>
        <family val="2"/>
        <charset val="129"/>
      </rPr>
      <t>매매</t>
    </r>
    <r>
      <rPr>
        <sz val="20"/>
        <color theme="1"/>
        <rFont val="Arial"/>
        <family val="2"/>
      </rPr>
      <t xml:space="preserve"> </t>
    </r>
    <r>
      <rPr>
        <sz val="20"/>
        <color theme="1"/>
        <rFont val="Malgun Gothic"/>
        <family val="2"/>
        <charset val="129"/>
      </rPr>
      <t>거래</t>
    </r>
    <r>
      <rPr>
        <sz val="20"/>
        <color theme="1"/>
        <rFont val="Arial"/>
        <family val="2"/>
      </rPr>
      <t xml:space="preserve"> </t>
    </r>
    <r>
      <rPr>
        <sz val="20"/>
        <color theme="1"/>
        <rFont val="Malgun Gothic"/>
        <family val="2"/>
        <charset val="129"/>
      </rPr>
      <t>건수</t>
    </r>
    <r>
      <rPr>
        <sz val="20"/>
        <color theme="1"/>
        <rFont val="Arial"/>
        <family val="2"/>
      </rPr>
      <t xml:space="preserve"> </t>
    </r>
    <r>
      <rPr>
        <sz val="20"/>
        <color theme="1"/>
        <rFont val="Malgun Gothic"/>
        <family val="2"/>
        <charset val="129"/>
      </rPr>
      <t>분석</t>
    </r>
    <phoneticPr fontId="2" type="noConversion"/>
  </si>
  <si>
    <r>
      <rPr>
        <sz val="20"/>
        <color theme="1"/>
        <rFont val="Malgun Gothic"/>
        <family val="2"/>
        <charset val="129"/>
      </rPr>
      <t>거래가</t>
    </r>
    <r>
      <rPr>
        <sz val="20"/>
        <color theme="1"/>
        <rFont val="Arial"/>
        <family val="2"/>
      </rPr>
      <t xml:space="preserve"> </t>
    </r>
    <r>
      <rPr>
        <sz val="20"/>
        <color theme="1"/>
        <rFont val="Malgun Gothic"/>
        <family val="2"/>
        <charset val="129"/>
      </rPr>
      <t>활발한</t>
    </r>
    <r>
      <rPr>
        <sz val="20"/>
        <color theme="1"/>
        <rFont val="Arial"/>
        <family val="2"/>
      </rPr>
      <t xml:space="preserve"> </t>
    </r>
    <r>
      <rPr>
        <sz val="20"/>
        <color theme="1"/>
        <rFont val="Malgun Gothic"/>
        <family val="2"/>
        <charset val="129"/>
      </rPr>
      <t>지역과</t>
    </r>
    <r>
      <rPr>
        <sz val="20"/>
        <color theme="1"/>
        <rFont val="Arial"/>
        <family val="2"/>
      </rPr>
      <t xml:space="preserve"> </t>
    </r>
    <r>
      <rPr>
        <sz val="20"/>
        <color theme="1"/>
        <rFont val="Malgun Gothic"/>
        <family val="2"/>
        <charset val="129"/>
      </rPr>
      <t>그렇지</t>
    </r>
    <r>
      <rPr>
        <sz val="20"/>
        <color theme="1"/>
        <rFont val="Arial"/>
        <family val="2"/>
      </rPr>
      <t xml:space="preserve"> </t>
    </r>
    <r>
      <rPr>
        <sz val="20"/>
        <color theme="1"/>
        <rFont val="Malgun Gothic"/>
        <family val="2"/>
        <charset val="129"/>
      </rPr>
      <t>않은</t>
    </r>
    <r>
      <rPr>
        <sz val="20"/>
        <color theme="1"/>
        <rFont val="Arial"/>
        <family val="2"/>
      </rPr>
      <t xml:space="preserve"> </t>
    </r>
    <r>
      <rPr>
        <sz val="20"/>
        <color theme="1"/>
        <rFont val="Malgun Gothic"/>
        <family val="2"/>
        <charset val="129"/>
      </rPr>
      <t>지역</t>
    </r>
    <r>
      <rPr>
        <sz val="20"/>
        <color theme="1"/>
        <rFont val="Arial"/>
        <family val="2"/>
      </rPr>
      <t xml:space="preserve"> </t>
    </r>
    <r>
      <rPr>
        <sz val="20"/>
        <color theme="1"/>
        <rFont val="Malgun Gothic"/>
        <family val="2"/>
        <charset val="129"/>
      </rPr>
      <t>구분</t>
    </r>
    <phoneticPr fontId="2" type="noConversion"/>
  </si>
  <si>
    <t>일자에 따른 매매 ?</t>
    <phoneticPr fontId="2" type="noConversion"/>
  </si>
  <si>
    <t>세부 지역(동별) 매매 분석?</t>
    <phoneticPr fontId="2" type="noConversion"/>
  </si>
  <si>
    <t>가설</t>
    <phoneticPr fontId="2" type="noConversion"/>
  </si>
  <si>
    <t>서초구</t>
    <phoneticPr fontId="2" type="noConversion"/>
  </si>
  <si>
    <t>용산구</t>
    <phoneticPr fontId="2" type="noConversion"/>
  </si>
  <si>
    <t>강남구</t>
    <phoneticPr fontId="2" type="noConversion"/>
  </si>
  <si>
    <t>평균가격</t>
  </si>
  <si>
    <t>강북구</t>
    <phoneticPr fontId="2" type="noConversion"/>
  </si>
  <si>
    <t>강서구</t>
    <phoneticPr fontId="2" type="noConversion"/>
  </si>
  <si>
    <t>평균</t>
  </si>
  <si>
    <t>최댓값</t>
    <phoneticPr fontId="2" type="noConversion"/>
  </si>
  <si>
    <t>최솟값</t>
    <phoneticPr fontId="2" type="noConversion"/>
  </si>
  <si>
    <t>자치구명</t>
    <phoneticPr fontId="2" type="noConversion"/>
  </si>
  <si>
    <t>열1</t>
    <phoneticPr fontId="2" type="noConversion"/>
  </si>
  <si>
    <t>순위</t>
    <phoneticPr fontId="2" type="noConversion"/>
  </si>
  <si>
    <t>도봉구</t>
    <phoneticPr fontId="2" type="noConversion"/>
  </si>
  <si>
    <t>노원구</t>
    <phoneticPr fontId="2" type="noConversion"/>
  </si>
  <si>
    <t>거래량</t>
  </si>
  <si>
    <t>자치구별 거래량</t>
    <phoneticPr fontId="2" type="noConversion"/>
  </si>
  <si>
    <t>강남,서초, 용산구의 평균 거래가는 높을것이다.</t>
    <phoneticPr fontId="2" type="noConversion"/>
  </si>
  <si>
    <t>112,808(단위 : 만원)으로 강남구가 가장 높았고, 도봉구가 30392(단위: 만원)으로 가장 낮았다.</t>
    <phoneticPr fontId="2" type="noConversion"/>
  </si>
  <si>
    <t>강남구가 평균 합개의 8%를 차지한다.</t>
    <phoneticPr fontId="2" type="noConversion"/>
  </si>
  <si>
    <t>(지도 시각화 자료)</t>
    <phoneticPr fontId="2" type="noConversion"/>
  </si>
  <si>
    <t>강남구, 서초구, 용산구와 같은 자치구의 주택 매매 가격이 다른 자치구보다 높을 것이다</t>
  </si>
  <si>
    <t>최근 몇 년간 강북구의 주택 매매 가격 상승률이 강남구보다 높을 것이다.</t>
  </si>
  <si>
    <t>교육열이 높을것 같은 동네</t>
    <phoneticPr fontId="2" type="noConversion"/>
  </si>
  <si>
    <t>한강 북쪽에 위치한 자치구</t>
  </si>
  <si>
    <t>한강 남쪽에 위치한 자치구</t>
  </si>
  <si>
    <t>o</t>
    <phoneticPr fontId="2" type="noConversion"/>
  </si>
  <si>
    <t>x</t>
    <phoneticPr fontId="2" type="noConversion"/>
  </si>
  <si>
    <t>성동구</t>
    <phoneticPr fontId="2" type="noConversion"/>
  </si>
  <si>
    <t>성북구</t>
    <phoneticPr fontId="2" type="noConversion"/>
  </si>
  <si>
    <t>조성현</t>
    <phoneticPr fontId="2" type="noConversion"/>
  </si>
  <si>
    <t>김영조</t>
    <phoneticPr fontId="2" type="noConversion"/>
  </si>
  <si>
    <t>신승현</t>
    <phoneticPr fontId="2" type="noConversion"/>
  </si>
  <si>
    <t>이리브가</t>
    <phoneticPr fontId="2" type="noConversion"/>
  </si>
  <si>
    <t>내가 만약 집을 구한다면 기준?</t>
    <phoneticPr fontId="2" type="noConversion"/>
  </si>
  <si>
    <t>연도</t>
    <phoneticPr fontId="2" type="noConversion"/>
  </si>
  <si>
    <t>평균 거래가</t>
    <phoneticPr fontId="2" type="noConversion"/>
  </si>
  <si>
    <t>최소가격</t>
  </si>
  <si>
    <t>최대가격</t>
  </si>
  <si>
    <t>가격대(단위 : 만원)</t>
    <phoneticPr fontId="2" type="noConversion"/>
  </si>
  <si>
    <t>10억 이하</t>
  </si>
  <si>
    <t>10억 이하</t>
    <phoneticPr fontId="2" type="noConversion"/>
  </si>
  <si>
    <t>2024년도 분석</t>
    <phoneticPr fontId="2" type="noConversion"/>
  </si>
  <si>
    <t>1억 이하</t>
    <phoneticPr fontId="2" type="noConversion"/>
  </si>
  <si>
    <t>2억 이하</t>
    <phoneticPr fontId="2" type="noConversion"/>
  </si>
  <si>
    <t>3억 이하</t>
    <phoneticPr fontId="2" type="noConversion"/>
  </si>
  <si>
    <t>4억 이하</t>
    <phoneticPr fontId="2" type="noConversion"/>
  </si>
  <si>
    <t>5억 이하</t>
    <phoneticPr fontId="2" type="noConversion"/>
  </si>
  <si>
    <t>6억 이하</t>
    <phoneticPr fontId="2" type="noConversion"/>
  </si>
  <si>
    <t>7억 이하</t>
    <phoneticPr fontId="2" type="noConversion"/>
  </si>
  <si>
    <t>8억 이하</t>
    <phoneticPr fontId="2" type="noConversion"/>
  </si>
  <si>
    <t>9억 이하</t>
    <phoneticPr fontId="2" type="noConversion"/>
  </si>
  <si>
    <t>10억 초과</t>
    <phoneticPr fontId="2" type="noConversion"/>
  </si>
  <si>
    <t>1억 이하</t>
  </si>
  <si>
    <t>2억 이하</t>
  </si>
  <si>
    <t>3억 이하</t>
  </si>
  <si>
    <t>4억 이하</t>
  </si>
  <si>
    <t>5억 이하</t>
  </si>
  <si>
    <t>6억 이하</t>
  </si>
  <si>
    <t>7억 이하</t>
  </si>
  <si>
    <t>8억 이하</t>
  </si>
  <si>
    <t>9억 이하</t>
  </si>
  <si>
    <t>10억 초과</t>
  </si>
  <si>
    <t>2억 이하2</t>
  </si>
  <si>
    <t>금천구</t>
    <phoneticPr fontId="2" type="noConversion"/>
  </si>
  <si>
    <t>중구</t>
    <phoneticPr fontId="2" type="noConversion"/>
  </si>
  <si>
    <t>영등포구</t>
    <phoneticPr fontId="2" type="noConversion"/>
  </si>
  <si>
    <t>종로구</t>
    <phoneticPr fontId="2" type="noConversion"/>
  </si>
  <si>
    <t>2024 평균 가격 상위 3</t>
  </si>
  <si>
    <t>2024 평균 가격 상위 3</t>
    <phoneticPr fontId="2" type="noConversion"/>
  </si>
  <si>
    <t>평균거래가</t>
  </si>
  <si>
    <t>평균거래가</t>
    <phoneticPr fontId="2" type="noConversion"/>
  </si>
  <si>
    <t>2024 평균 가격 하위 3</t>
  </si>
  <si>
    <t>2024 평균 가격 하위 3</t>
    <phoneticPr fontId="2" type="noConversion"/>
  </si>
  <si>
    <t>최댓값</t>
  </si>
  <si>
    <t>최솟값</t>
  </si>
  <si>
    <t>2024 거래최소가 상위 3</t>
  </si>
  <si>
    <t>2024 거래최소가 상위 3</t>
    <phoneticPr fontId="2" type="noConversion"/>
  </si>
  <si>
    <t>2024 거래 최대가 상위 3</t>
  </si>
  <si>
    <t>2024 거래 최대가 상위 3</t>
    <phoneticPr fontId="2" type="noConversion"/>
  </si>
  <si>
    <t>2024 거래 최대가 하위 3</t>
  </si>
  <si>
    <t>2024 거래 최대가 하위 3</t>
    <phoneticPr fontId="2" type="noConversion"/>
  </si>
  <si>
    <t>2024 거래최소가 하위 3</t>
    <phoneticPr fontId="2" type="noConversion"/>
  </si>
  <si>
    <t>가격대</t>
  </si>
  <si>
    <t>가격대</t>
    <phoneticPr fontId="2" type="noConversion"/>
  </si>
  <si>
    <t>2024 3억 이하 거래량</t>
    <phoneticPr fontId="2" type="noConversion"/>
  </si>
  <si>
    <t>합계</t>
    <phoneticPr fontId="2" type="noConversion"/>
  </si>
  <si>
    <t>분석</t>
    <phoneticPr fontId="2" type="noConversion"/>
  </si>
  <si>
    <r>
      <t>3</t>
    </r>
    <r>
      <rPr>
        <b/>
        <sz val="10"/>
        <color theme="0"/>
        <rFont val="Apple SD Gothic Neo"/>
        <family val="2"/>
        <charset val="129"/>
      </rPr>
      <t>억</t>
    </r>
    <r>
      <rPr>
        <b/>
        <sz val="10"/>
        <color theme="0"/>
        <rFont val="Helvetica Neue"/>
        <family val="2"/>
      </rPr>
      <t xml:space="preserve"> </t>
    </r>
    <r>
      <rPr>
        <b/>
        <sz val="10"/>
        <color theme="0"/>
        <rFont val="Apple SD Gothic Neo"/>
        <family val="2"/>
        <charset val="129"/>
      </rPr>
      <t>이하</t>
    </r>
  </si>
  <si>
    <r>
      <t>4</t>
    </r>
    <r>
      <rPr>
        <b/>
        <sz val="10"/>
        <color theme="0"/>
        <rFont val="Apple SD Gothic Neo"/>
        <family val="2"/>
        <charset val="129"/>
      </rPr>
      <t>억</t>
    </r>
    <r>
      <rPr>
        <b/>
        <sz val="10"/>
        <color theme="0"/>
        <rFont val="Helvetica Neue"/>
        <family val="2"/>
      </rPr>
      <t xml:space="preserve"> </t>
    </r>
    <r>
      <rPr>
        <b/>
        <sz val="10"/>
        <color theme="0"/>
        <rFont val="Apple SD Gothic Neo"/>
        <family val="2"/>
        <charset val="129"/>
      </rPr>
      <t>이하</t>
    </r>
  </si>
  <si>
    <r>
      <t>5</t>
    </r>
    <r>
      <rPr>
        <b/>
        <sz val="10"/>
        <color theme="0"/>
        <rFont val="Apple SD Gothic Neo"/>
        <family val="2"/>
        <charset val="129"/>
      </rPr>
      <t>억</t>
    </r>
    <r>
      <rPr>
        <b/>
        <sz val="10"/>
        <color theme="0"/>
        <rFont val="Helvetica Neue"/>
        <family val="2"/>
      </rPr>
      <t xml:space="preserve"> </t>
    </r>
    <r>
      <rPr>
        <b/>
        <sz val="10"/>
        <color theme="0"/>
        <rFont val="Apple SD Gothic Neo"/>
        <family val="2"/>
        <charset val="129"/>
      </rPr>
      <t>이하</t>
    </r>
  </si>
  <si>
    <r>
      <t>6</t>
    </r>
    <r>
      <rPr>
        <b/>
        <sz val="10"/>
        <color theme="0"/>
        <rFont val="Apple SD Gothic Neo"/>
        <family val="2"/>
        <charset val="129"/>
      </rPr>
      <t>억</t>
    </r>
    <r>
      <rPr>
        <b/>
        <sz val="10"/>
        <color theme="0"/>
        <rFont val="Helvetica Neue"/>
        <family val="2"/>
      </rPr>
      <t xml:space="preserve"> </t>
    </r>
    <r>
      <rPr>
        <b/>
        <sz val="10"/>
        <color theme="0"/>
        <rFont val="Apple SD Gothic Neo"/>
        <family val="2"/>
        <charset val="129"/>
      </rPr>
      <t>이하</t>
    </r>
  </si>
  <si>
    <r>
      <t>7</t>
    </r>
    <r>
      <rPr>
        <b/>
        <sz val="10"/>
        <color theme="0"/>
        <rFont val="Apple SD Gothic Neo"/>
        <family val="2"/>
        <charset val="129"/>
      </rPr>
      <t>억</t>
    </r>
    <r>
      <rPr>
        <b/>
        <sz val="10"/>
        <color theme="0"/>
        <rFont val="Helvetica Neue"/>
        <family val="2"/>
      </rPr>
      <t xml:space="preserve"> </t>
    </r>
    <r>
      <rPr>
        <b/>
        <sz val="10"/>
        <color theme="0"/>
        <rFont val="Apple SD Gothic Neo"/>
        <family val="2"/>
        <charset val="129"/>
      </rPr>
      <t>이하</t>
    </r>
  </si>
  <si>
    <r>
      <t>8</t>
    </r>
    <r>
      <rPr>
        <b/>
        <sz val="10"/>
        <color theme="0"/>
        <rFont val="Apple SD Gothic Neo"/>
        <family val="2"/>
        <charset val="129"/>
      </rPr>
      <t>억</t>
    </r>
    <r>
      <rPr>
        <b/>
        <sz val="10"/>
        <color theme="0"/>
        <rFont val="Helvetica Neue"/>
        <family val="2"/>
      </rPr>
      <t xml:space="preserve"> </t>
    </r>
    <r>
      <rPr>
        <b/>
        <sz val="10"/>
        <color theme="0"/>
        <rFont val="Apple SD Gothic Neo"/>
        <family val="2"/>
        <charset val="129"/>
      </rPr>
      <t>이하</t>
    </r>
  </si>
  <si>
    <r>
      <t>9</t>
    </r>
    <r>
      <rPr>
        <b/>
        <sz val="10"/>
        <color theme="0"/>
        <rFont val="Apple SD Gothic Neo"/>
        <family val="2"/>
        <charset val="129"/>
      </rPr>
      <t>억</t>
    </r>
    <r>
      <rPr>
        <b/>
        <sz val="10"/>
        <color theme="0"/>
        <rFont val="Helvetica Neue"/>
        <family val="2"/>
      </rPr>
      <t xml:space="preserve"> </t>
    </r>
    <r>
      <rPr>
        <b/>
        <sz val="10"/>
        <color theme="0"/>
        <rFont val="Apple SD Gothic Neo"/>
        <family val="2"/>
        <charset val="129"/>
      </rPr>
      <t>이하</t>
    </r>
  </si>
  <si>
    <r>
      <t>10</t>
    </r>
    <r>
      <rPr>
        <b/>
        <sz val="10"/>
        <color theme="0"/>
        <rFont val="Apple SD Gothic Neo"/>
        <family val="2"/>
        <charset val="129"/>
      </rPr>
      <t>억</t>
    </r>
    <r>
      <rPr>
        <b/>
        <sz val="10"/>
        <color theme="0"/>
        <rFont val="Helvetica Neue"/>
        <family val="2"/>
      </rPr>
      <t xml:space="preserve"> </t>
    </r>
    <r>
      <rPr>
        <b/>
        <sz val="10"/>
        <color theme="0"/>
        <rFont val="Apple SD Gothic Neo"/>
        <family val="2"/>
        <charset val="129"/>
      </rPr>
      <t>이하</t>
    </r>
  </si>
  <si>
    <r>
      <t>10</t>
    </r>
    <r>
      <rPr>
        <b/>
        <sz val="10"/>
        <color theme="0"/>
        <rFont val="Apple SD Gothic Neo"/>
        <family val="2"/>
        <charset val="129"/>
      </rPr>
      <t>억</t>
    </r>
    <r>
      <rPr>
        <b/>
        <sz val="10"/>
        <color theme="0"/>
        <rFont val="Helvetica Neue"/>
        <family val="2"/>
      </rPr>
      <t xml:space="preserve"> </t>
    </r>
    <r>
      <rPr>
        <b/>
        <sz val="10"/>
        <color theme="0"/>
        <rFont val="Apple SD Gothic Neo"/>
        <family val="2"/>
        <charset val="129"/>
      </rPr>
      <t>초과</t>
    </r>
  </si>
  <si>
    <r>
      <rPr>
        <b/>
        <sz val="10"/>
        <color theme="0"/>
        <rFont val="Apple SD Gothic Neo"/>
        <family val="2"/>
        <charset val="129"/>
      </rPr>
      <t>1억</t>
    </r>
    <r>
      <rPr>
        <b/>
        <sz val="10"/>
        <color theme="0"/>
        <rFont val="Helvetica Neue"/>
        <family val="2"/>
      </rPr>
      <t xml:space="preserve"> </t>
    </r>
    <r>
      <rPr>
        <b/>
        <sz val="10"/>
        <color theme="0"/>
        <rFont val="Apple SD Gothic Neo"/>
        <family val="2"/>
        <charset val="129"/>
      </rPr>
      <t>이하</t>
    </r>
    <phoneticPr fontId="2" type="noConversion"/>
  </si>
  <si>
    <r>
      <t>1</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</si>
  <si>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r>
      <t>2</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</si>
  <si>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r>
      <t>3</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</si>
  <si>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r>
      <t>4</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</si>
  <si>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r>
      <t>5</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</si>
  <si>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r>
      <t>6</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</si>
  <si>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r>
      <t>7</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</si>
  <si>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r>
      <t>8</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</si>
  <si>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r>
      <t>9</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</si>
  <si>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r>
      <t>10</t>
    </r>
    <r>
      <rPr>
        <b/>
        <sz val="10"/>
        <color theme="1"/>
        <rFont val="Apple SD Gothic Neo"/>
        <family val="2"/>
        <charset val="129"/>
      </rPr>
      <t>억</t>
    </r>
    <r>
      <rPr>
        <b/>
        <sz val="10"/>
        <color theme="1"/>
        <rFont val="Helvetica Neue"/>
        <family val="2"/>
      </rPr>
      <t xml:space="preserve"> </t>
    </r>
    <r>
      <rPr>
        <b/>
        <sz val="10"/>
        <color theme="1"/>
        <rFont val="Apple SD Gothic Neo"/>
        <family val="2"/>
        <charset val="129"/>
      </rPr>
      <t>이하</t>
    </r>
  </si>
  <si>
    <t>금액(:이하)</t>
    <phoneticPr fontId="2" type="noConversion"/>
  </si>
  <si>
    <t>갯수</t>
    <phoneticPr fontId="2" type="noConversion"/>
  </si>
  <si>
    <t>1억</t>
    <phoneticPr fontId="2" type="noConversion"/>
  </si>
  <si>
    <t>2억</t>
  </si>
  <si>
    <t>3억</t>
  </si>
  <si>
    <t>금언구</t>
    <phoneticPr fontId="2" type="noConversion"/>
  </si>
  <si>
    <t>매매량</t>
    <phoneticPr fontId="2" type="noConversion"/>
  </si>
  <si>
    <t>자치구별 3억 이하 매매량</t>
    <phoneticPr fontId="2" type="noConversion"/>
  </si>
  <si>
    <t>min</t>
  </si>
  <si>
    <t>max</t>
  </si>
  <si>
    <t>avg</t>
  </si>
  <si>
    <t>2024 3억 이하 거래량 상위 4</t>
    <phoneticPr fontId="2" type="noConversion"/>
  </si>
  <si>
    <t>서울시에서 강남, 용산, 서초가 매매가가 높을 것이다.</t>
    <phoneticPr fontId="2" type="noConversion"/>
  </si>
  <si>
    <t>실제로 데이터에서 강남 용산 서초의 평균 매매가가 높은것으로 나타났다.</t>
    <phoneticPr fontId="2" type="noConversion"/>
  </si>
  <si>
    <t>강남구는 최소가 까지도 가장 높은것으로 보아 서울에서 매매가가 가장 높은 자치구로 보인다.</t>
    <phoneticPr fontId="2" type="noConversion"/>
  </si>
  <si>
    <t>용산과 서초역시도 최소가가 다른 자치구에비해 높은것으로 보아 전체적으로 매매가가 높다</t>
    <phoneticPr fontId="2" type="noConversion"/>
  </si>
  <si>
    <t>2024년도 서울시 매매가 분포</t>
    <phoneticPr fontId="2" type="noConversion"/>
  </si>
  <si>
    <t>서울시는 전체적으로 3억 이하의 매물이 많고 10억을 초과하는 매물들이 많다.</t>
    <phoneticPr fontId="2" type="noConversion"/>
  </si>
  <si>
    <t>&gt; 서울에서 3억원 이하의 매물은 어느 자치구에 많이 분포해있을까?</t>
    <phoneticPr fontId="2" type="noConversion"/>
  </si>
  <si>
    <t>1. 서울의 한강 주변에 위치한 자치구는 대체로 높은 가격대가 형성되어있을 것이다.</t>
    <phoneticPr fontId="2" type="noConversion"/>
  </si>
  <si>
    <t>2. 서울의 외곽지역일수록 3억 이하의 매물이 많을 것이다.</t>
    <phoneticPr fontId="2" type="noConversion"/>
  </si>
  <si>
    <t>서울시 자치구별 평균가 분포</t>
    <phoneticPr fontId="2" type="noConversion"/>
  </si>
  <si>
    <t>서울의 한강 주변의 자치구가 다른지역에 비해 높은 가격을 형성하는 것을 볼 수 있다.</t>
    <phoneticPr fontId="2" type="noConversion"/>
  </si>
  <si>
    <t>그와 반대로 서울 외각지역은 동쪽지역 이외에는 비교적 평균 가격이 낮은것을 볼 수 있다.</t>
    <phoneticPr fontId="2" type="noConversion"/>
  </si>
  <si>
    <t>서울의 외각지역에 3억 이하에 많이 분포해있는것을 볼 수 있다.</t>
    <phoneticPr fontId="2" type="noConversion"/>
  </si>
  <si>
    <t>특히 강서구와 은평구, 도봉구에 매매량이 많은것이 보인다.</t>
    <phoneticPr fontId="2" type="noConversion"/>
  </si>
  <si>
    <t>평균 가격별 집계</t>
    <phoneticPr fontId="2" type="noConversion"/>
  </si>
  <si>
    <t>최소 가격별 집계</t>
    <phoneticPr fontId="2" type="noConversion"/>
  </si>
  <si>
    <t>최대 가격별 집계</t>
    <phoneticPr fontId="2" type="noConversion"/>
  </si>
  <si>
    <t>건축 연도가 최근일수록 거래가격이 높을 것이다.</t>
    <phoneticPr fontId="2" type="noConversion"/>
  </si>
  <si>
    <t>cnt</t>
  </si>
  <si>
    <t>~1970</t>
    <phoneticPr fontId="2" type="noConversion"/>
  </si>
  <si>
    <t>1970~1980</t>
    <phoneticPr fontId="2" type="noConversion"/>
  </si>
  <si>
    <t>1980~1990</t>
    <phoneticPr fontId="2" type="noConversion"/>
  </si>
  <si>
    <t>1990~2000</t>
    <phoneticPr fontId="2" type="noConversion"/>
  </si>
  <si>
    <t>2000~2010</t>
    <phoneticPr fontId="2" type="noConversion"/>
  </si>
  <si>
    <t>2010~2020</t>
    <phoneticPr fontId="2" type="noConversion"/>
  </si>
  <si>
    <t>2020~2024</t>
    <phoneticPr fontId="2" type="noConversion"/>
  </si>
  <si>
    <t>건축연도</t>
    <phoneticPr fontId="2" type="noConversion"/>
  </si>
  <si>
    <t>평균가격</t>
    <phoneticPr fontId="2" type="noConversion"/>
  </si>
  <si>
    <t>건축 연도가 최근일수록 거래 가격이 높을 것이다.</t>
    <phoneticPr fontId="2" type="noConversion"/>
  </si>
  <si>
    <t>&gt; 건축 연도가 최근일수록 거래 가격이 높아지는 경향을 찾을 수 없다. 1980년대 이전의 거래 가격이 다른 연도들에 비해 높다.</t>
    <phoneticPr fontId="2" type="noConversion"/>
  </si>
  <si>
    <t>주택 거래량이 많을수록 매매 가격이 높을 것</t>
  </si>
  <si>
    <t>자치구별 주택 매매 데이터를 분석한 결과, 거래량과 매매 가격 간의 상관관계가 높다는 것을 확인할 수 있었습니다.</t>
  </si>
  <si>
    <t>즉, 거래량이 많을수록 매매 가격이 높은 경향이 있습니다.</t>
  </si>
  <si>
    <t>강남구가 평균 합계의 8%를 차지한다.</t>
    <phoneticPr fontId="2" type="noConversion"/>
  </si>
  <si>
    <t>순위</t>
  </si>
  <si>
    <r>
      <rPr>
        <b/>
        <sz val="4"/>
        <color theme="0"/>
        <rFont val="Apple SD Gothic Neo"/>
        <family val="2"/>
        <charset val="129"/>
      </rPr>
      <t>1억</t>
    </r>
    <r>
      <rPr>
        <b/>
        <sz val="4"/>
        <color theme="0"/>
        <rFont val="Helvetica Neue"/>
        <family val="2"/>
      </rPr>
      <t xml:space="preserve"> </t>
    </r>
    <r>
      <rPr>
        <b/>
        <sz val="4"/>
        <color theme="0"/>
        <rFont val="Apple SD Gothic Neo"/>
        <family val="2"/>
        <charset val="129"/>
      </rPr>
      <t>이하</t>
    </r>
    <phoneticPr fontId="2" type="noConversion"/>
  </si>
  <si>
    <r>
      <t>3</t>
    </r>
    <r>
      <rPr>
        <b/>
        <sz val="4"/>
        <color theme="0"/>
        <rFont val="Apple SD Gothic Neo"/>
        <family val="2"/>
        <charset val="129"/>
      </rPr>
      <t>억</t>
    </r>
    <r>
      <rPr>
        <b/>
        <sz val="4"/>
        <color theme="0"/>
        <rFont val="Helvetica Neue"/>
        <family val="2"/>
      </rPr>
      <t xml:space="preserve"> </t>
    </r>
    <r>
      <rPr>
        <b/>
        <sz val="4"/>
        <color theme="0"/>
        <rFont val="Apple SD Gothic Neo"/>
        <family val="2"/>
        <charset val="129"/>
      </rPr>
      <t>이하</t>
    </r>
  </si>
  <si>
    <r>
      <t>4</t>
    </r>
    <r>
      <rPr>
        <b/>
        <sz val="4"/>
        <color theme="0"/>
        <rFont val="Apple SD Gothic Neo"/>
        <family val="2"/>
        <charset val="129"/>
      </rPr>
      <t>억</t>
    </r>
    <r>
      <rPr>
        <b/>
        <sz val="4"/>
        <color theme="0"/>
        <rFont val="Helvetica Neue"/>
        <family val="2"/>
      </rPr>
      <t xml:space="preserve"> </t>
    </r>
    <r>
      <rPr>
        <b/>
        <sz val="4"/>
        <color theme="0"/>
        <rFont val="Apple SD Gothic Neo"/>
        <family val="2"/>
        <charset val="129"/>
      </rPr>
      <t>이하</t>
    </r>
  </si>
  <si>
    <r>
      <t>5</t>
    </r>
    <r>
      <rPr>
        <b/>
        <sz val="4"/>
        <color theme="0"/>
        <rFont val="Apple SD Gothic Neo"/>
        <family val="2"/>
        <charset val="129"/>
      </rPr>
      <t>억</t>
    </r>
    <r>
      <rPr>
        <b/>
        <sz val="4"/>
        <color theme="0"/>
        <rFont val="Helvetica Neue"/>
        <family val="2"/>
      </rPr>
      <t xml:space="preserve"> </t>
    </r>
    <r>
      <rPr>
        <b/>
        <sz val="4"/>
        <color theme="0"/>
        <rFont val="Apple SD Gothic Neo"/>
        <family val="2"/>
        <charset val="129"/>
      </rPr>
      <t>이하</t>
    </r>
  </si>
  <si>
    <r>
      <t>6</t>
    </r>
    <r>
      <rPr>
        <b/>
        <sz val="4"/>
        <color theme="0"/>
        <rFont val="Apple SD Gothic Neo"/>
        <family val="2"/>
        <charset val="129"/>
      </rPr>
      <t>억</t>
    </r>
    <r>
      <rPr>
        <b/>
        <sz val="4"/>
        <color theme="0"/>
        <rFont val="Helvetica Neue"/>
        <family val="2"/>
      </rPr>
      <t xml:space="preserve"> </t>
    </r>
    <r>
      <rPr>
        <b/>
        <sz val="4"/>
        <color theme="0"/>
        <rFont val="Apple SD Gothic Neo"/>
        <family val="2"/>
        <charset val="129"/>
      </rPr>
      <t>이하</t>
    </r>
  </si>
  <si>
    <r>
      <t>7</t>
    </r>
    <r>
      <rPr>
        <b/>
        <sz val="4"/>
        <color theme="0"/>
        <rFont val="Apple SD Gothic Neo"/>
        <family val="2"/>
        <charset val="129"/>
      </rPr>
      <t>억</t>
    </r>
    <r>
      <rPr>
        <b/>
        <sz val="4"/>
        <color theme="0"/>
        <rFont val="Helvetica Neue"/>
        <family val="2"/>
      </rPr>
      <t xml:space="preserve"> </t>
    </r>
    <r>
      <rPr>
        <b/>
        <sz val="4"/>
        <color theme="0"/>
        <rFont val="Apple SD Gothic Neo"/>
        <family val="2"/>
        <charset val="129"/>
      </rPr>
      <t>이하</t>
    </r>
  </si>
  <si>
    <r>
      <t>8</t>
    </r>
    <r>
      <rPr>
        <b/>
        <sz val="4"/>
        <color theme="0"/>
        <rFont val="Apple SD Gothic Neo"/>
        <family val="2"/>
        <charset val="129"/>
      </rPr>
      <t>억</t>
    </r>
    <r>
      <rPr>
        <b/>
        <sz val="4"/>
        <color theme="0"/>
        <rFont val="Helvetica Neue"/>
        <family val="2"/>
      </rPr>
      <t xml:space="preserve"> </t>
    </r>
    <r>
      <rPr>
        <b/>
        <sz val="4"/>
        <color theme="0"/>
        <rFont val="Apple SD Gothic Neo"/>
        <family val="2"/>
        <charset val="129"/>
      </rPr>
      <t>이하</t>
    </r>
  </si>
  <si>
    <r>
      <t>9</t>
    </r>
    <r>
      <rPr>
        <b/>
        <sz val="4"/>
        <color theme="0"/>
        <rFont val="Apple SD Gothic Neo"/>
        <family val="2"/>
        <charset val="129"/>
      </rPr>
      <t>억</t>
    </r>
    <r>
      <rPr>
        <b/>
        <sz val="4"/>
        <color theme="0"/>
        <rFont val="Helvetica Neue"/>
        <family val="2"/>
      </rPr>
      <t xml:space="preserve"> </t>
    </r>
    <r>
      <rPr>
        <b/>
        <sz val="4"/>
        <color theme="0"/>
        <rFont val="Apple SD Gothic Neo"/>
        <family val="2"/>
        <charset val="129"/>
      </rPr>
      <t>이하</t>
    </r>
  </si>
  <si>
    <r>
      <t>10</t>
    </r>
    <r>
      <rPr>
        <b/>
        <sz val="4"/>
        <color theme="0"/>
        <rFont val="Apple SD Gothic Neo"/>
        <family val="2"/>
        <charset val="129"/>
      </rPr>
      <t>억</t>
    </r>
    <r>
      <rPr>
        <b/>
        <sz val="4"/>
        <color theme="0"/>
        <rFont val="Helvetica Neue"/>
        <family val="2"/>
      </rPr>
      <t xml:space="preserve"> </t>
    </r>
    <r>
      <rPr>
        <b/>
        <sz val="4"/>
        <color theme="0"/>
        <rFont val="Apple SD Gothic Neo"/>
        <family val="2"/>
        <charset val="129"/>
      </rPr>
      <t>이하</t>
    </r>
  </si>
  <si>
    <r>
      <t>10</t>
    </r>
    <r>
      <rPr>
        <b/>
        <sz val="4"/>
        <color theme="0"/>
        <rFont val="Apple SD Gothic Neo"/>
        <family val="2"/>
        <charset val="129"/>
      </rPr>
      <t>억</t>
    </r>
    <r>
      <rPr>
        <b/>
        <sz val="4"/>
        <color theme="0"/>
        <rFont val="Helvetica Neue"/>
        <family val="2"/>
      </rPr>
      <t xml:space="preserve"> </t>
    </r>
    <r>
      <rPr>
        <b/>
        <sz val="4"/>
        <color theme="0"/>
        <rFont val="Apple SD Gothic Neo"/>
        <family val="2"/>
        <charset val="129"/>
      </rPr>
      <t>초과</t>
    </r>
  </si>
  <si>
    <r>
      <t>1</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</si>
  <si>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r>
      <t>2</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</si>
  <si>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r>
      <t>3</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</si>
  <si>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r>
      <t>4</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</si>
  <si>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r>
      <t>5</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</si>
  <si>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r>
      <t>6</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</si>
  <si>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r>
      <t>7</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</si>
  <si>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r>
      <t>8</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</si>
  <si>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r>
      <t>9</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</si>
  <si>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r>
      <t>10</t>
    </r>
    <r>
      <rPr>
        <b/>
        <sz val="4"/>
        <color theme="1"/>
        <rFont val="Apple SD Gothic Neo"/>
        <family val="2"/>
        <charset val="129"/>
      </rPr>
      <t>억</t>
    </r>
    <r>
      <rPr>
        <b/>
        <sz val="4"/>
        <color theme="1"/>
        <rFont val="Helvetica Neue"/>
        <family val="2"/>
      </rPr>
      <t xml:space="preserve"> </t>
    </r>
    <r>
      <rPr>
        <b/>
        <sz val="4"/>
        <color theme="1"/>
        <rFont val="Apple SD Gothic Neo"/>
        <family val="2"/>
        <charset val="129"/>
      </rPr>
      <t>이하</t>
    </r>
  </si>
  <si>
    <t xml:space="preserve">&gt; 건축 연도가 최근일수록 거래 가격이 높아지는 </t>
    <phoneticPr fontId="2" type="noConversion"/>
  </si>
  <si>
    <t xml:space="preserve">경향을 찾을 수 없다. </t>
    <phoneticPr fontId="2" type="noConversion"/>
  </si>
  <si>
    <t>1980년대 이전의 거래 가격이 다른 연도들에 비해 높다.</t>
  </si>
  <si>
    <t>개수</t>
    <phoneticPr fontId="2" type="noConversion"/>
  </si>
  <si>
    <t>서울시 자치구별 주택 매매 분석</t>
    <phoneticPr fontId="2" type="noConversion"/>
  </si>
  <si>
    <t>서울시는 각 자치구별로 주택 매매 가격에 큰 차이가 있다. 자치구별 평균 매매가, 매매 최대가, 매매 최소가에 대한 데이터를 시각화한 자료이다.</t>
    <phoneticPr fontId="2" type="noConversion"/>
  </si>
  <si>
    <t>자치구별 매매 최대가는 용산구가 가장 높으며, 매매최소가는 동대문구가 가장 낮다.</t>
    <phoneticPr fontId="2" type="noConversion"/>
  </si>
  <si>
    <t xml:space="preserve">매매 최대가가 가장 높은 용산구는 고급 주택이 많고, 경제적으로 번영한 지역이라는 것을 의미한다. </t>
    <phoneticPr fontId="2" type="noConversion"/>
  </si>
  <si>
    <t>용산구는 중앙에 위치해 있어서 교통이 편리하고, 많은 개발 계획이 진행 중인 지역으로 부동산 시장에서도 높은 평가를 받고있다.</t>
  </si>
  <si>
    <t xml:space="preserve">매매 최대가가 높다는 것은 해당 자치구가 고급 주택이 존재하고, </t>
    <phoneticPr fontId="2" type="noConversion"/>
  </si>
  <si>
    <t>경제적 번영, 잘 발달된 인프라, 높은 투자 가치, 특정 인구 특성 등의 다양한 요인을 가지고 있음을 나타냅니다. 이러한 요소들은 주택 시장에서 중요한 역할을 하며, 지역의 부동산 가격에 큰 영향을 미칩니다.</t>
  </si>
  <si>
    <t>이를 통해 서울시 주택 시장의 전반적인 흐름을 이해할 수 있다.</t>
    <phoneticPr fontId="2" type="noConversion"/>
  </si>
  <si>
    <t>자치구별 평균 매매가는 강남구가 가장 높고, 강북구가 가장 낮다. 이는 각 자치구의 경제적 특성과 생활 편의성을 반영한다.</t>
    <phoneticPr fontId="2" type="noConversion"/>
  </si>
  <si>
    <t>강남구의 평균 매매가는 112,808.0589원으로 매우 높다. 이는 강남구가 서울의 주요 부촌 중 하나로, 고소득층이 많이 거주하며, 교육 및 교통 인프라가 잘 발달되어 있음을 의미한다.</t>
    <phoneticPr fontId="2" type="noConversion"/>
  </si>
  <si>
    <t>동대문구의 매매 최소가는 841원으로 매우 낮다. 이는 동대문구가 다양한 주택 유형을 포함하고 있으며, 상대적으로 저렴한 주택 옵션이 존재함을 의미한다.</t>
    <phoneticPr fontId="2" type="noConversion"/>
  </si>
  <si>
    <t>주택 거래량이 많을수록 매매 가격이 높을 것</t>
    <phoneticPr fontId="2" type="noConversion"/>
  </si>
  <si>
    <t>강남구, 서초구, 용산구는 평균 매매가가 높아 주요 부촌으로 분류된다. 반면, 강북구, 도봉구, 금천구는 상대적으로 낮은 매매가를 보인다.</t>
    <phoneticPr fontId="2" type="noConversion"/>
  </si>
  <si>
    <t>"강남구, 서초구, 용산구의 평균 거래가는 높을 것이다"라는 가설을 데이터로 검증한 결과, 이 세 자치구의 평균 매매가는 다른 자치구에 비해 현저히 높았다. 
강남구, 서초구, 용산구는 각각 112,808.0589원, 104,018.6940원, 93,568.0822원의 평균 매매가를 기록하며, 다른 자치구에 비해 월등히 높은 수치를 보여주고 있다.</t>
    <phoneticPr fontId="2" type="noConversion"/>
  </si>
  <si>
    <t>상관계수 -0.14</t>
    <phoneticPr fontId="2" type="noConversion"/>
  </si>
  <si>
    <t>주택 거래량과 매매 가격간의 관계가 매우 약한 음의 상관관계가 있음을 보여준다. 주택 거래량이 많을수록 매매 가격이 높을 것이라는 가설은 데이터 분석 결과 지지되지 않는다.
주택 거래량이 증가할 때 매매 가격이 약간 감소하는 영향이 있는거 같다.</t>
    <phoneticPr fontId="2" type="noConversion"/>
  </si>
  <si>
    <t>2024년도에도 강남구 서초구 용산구가 평균 매매가가 여전히 높은 것을 볼 수 있다.</t>
    <phoneticPr fontId="2" type="noConversion"/>
  </si>
  <si>
    <r>
      <t>10억 초과</t>
    </r>
    <r>
      <rPr>
        <sz val="4"/>
        <color theme="1"/>
        <rFont val="맑은 고딕"/>
        <family val="2"/>
        <charset val="129"/>
        <scheme val="minor"/>
      </rPr>
      <t xml:space="preserve"> 거래량이 6,568건으로 가장 많다.</t>
    </r>
    <phoneticPr fontId="2" type="noConversion"/>
  </si>
  <si>
    <r>
      <t>3억 이하</t>
    </r>
    <r>
      <rPr>
        <sz val="4"/>
        <color theme="1"/>
        <rFont val="맑은 고딕"/>
        <family val="2"/>
        <charset val="129"/>
        <scheme val="minor"/>
      </rPr>
      <t xml:space="preserve"> 주택의 거래량도 비교적 많다. (4,073건)</t>
    </r>
    <phoneticPr fontId="2" type="noConversion"/>
  </si>
  <si>
    <r>
      <t>1억 이하</t>
    </r>
    <r>
      <rPr>
        <sz val="4"/>
        <color theme="1"/>
        <rFont val="맑은 고딕"/>
        <family val="2"/>
        <charset val="129"/>
        <scheme val="minor"/>
      </rPr>
      <t xml:space="preserve"> 거래량이 가장 적다. (399건)</t>
    </r>
    <phoneticPr fontId="2" type="noConversion"/>
  </si>
  <si>
    <t>고가 주택(10억 초과)의 거래량이 다른 가격대에 비해 월등히 높다.</t>
    <phoneticPr fontId="2" type="noConversion"/>
  </si>
  <si>
    <r>
      <t>중간 가격대(2억 ~ 3억)</t>
    </r>
    <r>
      <rPr>
        <sz val="4"/>
        <color theme="1"/>
        <rFont val="맑은 고딕"/>
        <family val="2"/>
        <charset val="129"/>
        <scheme val="minor"/>
      </rPr>
      <t xml:space="preserve"> 주택의 거래량도 상당히 많다.</t>
    </r>
    <phoneticPr fontId="2" type="noConversion"/>
  </si>
  <si>
    <t>저가 주택(1억 이하)의 거래량은 상대적으로 적다.</t>
    <phoneticPr fontId="2" type="noConversion"/>
  </si>
  <si>
    <t>강남구, 서초구, 용산구는 한강 주변 자치구 중에서도 특히 높은 평균 매매가를 기록하고 있다.</t>
    <phoneticPr fontId="2" type="noConversion"/>
  </si>
  <si>
    <t>성동구와 송파구도 높은 평균 매매가를 보인다.</t>
    <phoneticPr fontId="2" type="noConversion"/>
  </si>
  <si>
    <t>영등포구, 마포구, 동작구, 강동구는 상대적으로 낮은 평균 매매가를 보이나, 
여전히 서울시의 다른 지역에 비해 높은 편이다.</t>
    <phoneticPr fontId="2" type="noConversion"/>
  </si>
  <si>
    <t>외곽지역 자치구들의 매매량은 대체로 높다. 
특히, 강서구(1002), 은평구(592) 등은 높은 매매량을 보인다. 
이는 외곽지역일수록 주택 매매가 활발하다는 것을 나타낼 수 있다.</t>
    <phoneticPr fontId="2" type="noConversion"/>
  </si>
  <si>
    <t>강남구의 연평균 상승률은 8.12%로 강북구의 연평균 상승률 0.72%보다 높았다. 
따라서 "강북구의 주택 매매 가격 상승률이 강남구보다 높을 것이다"라는 가설은 틀렸다. 
오히려 강남구의 주택 매매 가격 상승률이 더 높음을 알 수 있다.</t>
    <phoneticPr fontId="2" type="noConversion"/>
  </si>
  <si>
    <r>
      <t>1970년 이전</t>
    </r>
    <r>
      <rPr>
        <sz val="4"/>
        <color theme="1"/>
        <rFont val="맑은 고딕"/>
        <family val="2"/>
        <charset val="129"/>
        <scheme val="minor"/>
      </rPr>
      <t xml:space="preserve">과 </t>
    </r>
    <r>
      <rPr>
        <b/>
        <sz val="4"/>
        <color theme="1"/>
        <rFont val="맑은 고딕"/>
        <family val="2"/>
        <charset val="129"/>
        <scheme val="minor"/>
      </rPr>
      <t>1970~1980년</t>
    </r>
    <r>
      <rPr>
        <sz val="4"/>
        <color theme="1"/>
        <rFont val="맑은 고딕"/>
        <family val="2"/>
        <charset val="129"/>
        <scheme val="minor"/>
      </rPr>
      <t>에 건축된 주택의 평균 가격이 상대적으로 높다.</t>
    </r>
    <phoneticPr fontId="2" type="noConversion"/>
  </si>
  <si>
    <r>
      <t>1980~1990년</t>
    </r>
    <r>
      <rPr>
        <sz val="4"/>
        <color theme="1"/>
        <rFont val="맑은 고딕"/>
        <family val="2"/>
        <charset val="129"/>
        <scheme val="minor"/>
      </rPr>
      <t xml:space="preserve">부터 </t>
    </r>
    <r>
      <rPr>
        <b/>
        <sz val="4"/>
        <color theme="1"/>
        <rFont val="맑은 고딕"/>
        <family val="2"/>
        <charset val="129"/>
        <scheme val="minor"/>
      </rPr>
      <t>2020~2024년</t>
    </r>
    <r>
      <rPr>
        <sz val="4"/>
        <color theme="1"/>
        <rFont val="맑은 고딕"/>
        <family val="2"/>
        <charset val="129"/>
        <scheme val="minor"/>
      </rPr>
      <t>까지 건축된 주택의 평균 가격은 큰 변동 없이 비슷한 수준을 유지하고 있다.</t>
    </r>
    <phoneticPr fontId="2" type="noConversion"/>
  </si>
  <si>
    <r>
      <t>2000~2010년</t>
    </r>
    <r>
      <rPr>
        <sz val="4"/>
        <color theme="1"/>
        <rFont val="맑은 고딕"/>
        <family val="2"/>
        <charset val="129"/>
        <scheme val="minor"/>
      </rPr>
      <t xml:space="preserve">에 건축된 주택의 평균 가격이 그나마 다소 높은 편이지만, </t>
    </r>
    <r>
      <rPr>
        <b/>
        <sz val="4"/>
        <color theme="1"/>
        <rFont val="맑은 고딕"/>
        <family val="2"/>
        <charset val="129"/>
        <scheme val="minor"/>
      </rPr>
      <t>2010년 이후</t>
    </r>
    <r>
      <rPr>
        <sz val="4"/>
        <color theme="1"/>
        <rFont val="맑은 고딕"/>
        <family val="2"/>
        <charset val="129"/>
        <scheme val="minor"/>
      </rPr>
      <t xml:space="preserve"> 건축된 주택의 평균 가격은 오히려 감소하는 경향을 보인다.</t>
    </r>
    <phoneticPr fontId="2" type="noConversion"/>
  </si>
  <si>
    <t>"건축 연도가 최근일수록 거래 가격이 높을 것이다"라는 가설은 틀렸습니다. 
오히려 1970년 이전과 1970~1980년에 건축된 주택의 평균 거래 가격이 높고, 2010년 이후 건축된 주택의 평균 가격은 오히려 감소하는 경향을 보입니다. 이는 여러 요인들, 예를 들어 주택의 위치, 건축 당시의 경제 상황, 건축 자재의 질, 주택 수요와 공급의 변동 등과 관련이 있을 수 있습니다.</t>
    <phoneticPr fontId="2" type="noConversion"/>
  </si>
  <si>
    <t>자치구</t>
  </si>
  <si>
    <t>가격 상승률</t>
  </si>
  <si>
    <t>상승률</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</si>
</sst>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1">
    <font>
      <sz val="12"/>
      <color theme="1"/>
      <name val="맑은 고딕"/>
      <family val="2"/>
      <charset val="129"/>
      <scheme val="minor"/>
    </font>
    <font>
      <sz val="12"/>
      <color theme="1"/>
      <name val="맑은 고딕"/>
      <family val="2"/>
      <charset val="129"/>
      <scheme val="minor"/>
    </font>
    <font>
      <sz val="8"/>
      <name val="맑은 고딕"/>
      <family val="2"/>
      <charset val="129"/>
      <scheme val="minor"/>
    </font>
    <font>
      <sz val="10"/>
      <color rgb="FF000000"/>
      <name val="Helvetica Neue"/>
      <family val="2"/>
    </font>
    <font>
      <b/>
      <sz val="10"/>
      <color rgb="FF000000"/>
      <name val="Helvetica Neue"/>
      <family val="2"/>
    </font>
    <font>
      <b/>
      <sz val="10"/>
      <color rgb="FF000000"/>
      <name val="Apple SD Gothic Neo"/>
      <family val="2"/>
      <charset val="129"/>
    </font>
    <font>
      <sz val="20"/>
      <color theme="1"/>
      <name val="맑은 고딕"/>
      <family val="2"/>
      <charset val="129"/>
      <scheme val="minor"/>
    </font>
    <font>
      <sz val="20"/>
      <color theme="1"/>
      <name val="Arial"/>
      <family val="2"/>
    </font>
    <font>
      <sz val="20"/>
      <color theme="1"/>
      <name val="Malgun Gothic"/>
      <family val="2"/>
      <charset val="129"/>
    </font>
    <font>
      <sz val="20"/>
      <color rgb="FFFF0000"/>
      <name val="Arial"/>
      <family val="2"/>
      <charset val="129"/>
    </font>
    <font>
      <sz val="20"/>
      <color rgb="FFFF0000"/>
      <name val="Malgun Gothic"/>
      <family val="2"/>
      <charset val="129"/>
    </font>
    <font>
      <sz val="20"/>
      <color rgb="FFFF0000"/>
      <name val="Arial"/>
      <family val="2"/>
    </font>
    <font>
      <sz val="20"/>
      <color theme="1"/>
      <name val="Arial"/>
      <family val="2"/>
      <charset val="129"/>
    </font>
    <font>
      <sz val="16"/>
      <color theme="1"/>
      <name val="Apple SD Gothic Neo Regular"/>
      <family val="2"/>
      <charset val="129"/>
    </font>
    <font>
      <b/>
      <sz val="16"/>
      <color rgb="FF000000"/>
      <name val="Apple SD Gothic Neo Regular"/>
      <charset val="129"/>
    </font>
    <font>
      <sz val="16"/>
      <color theme="1"/>
      <name val="Apple SD Gothic Neo Regular"/>
      <charset val="129"/>
    </font>
    <font>
      <sz val="16"/>
      <color rgb="FF000000"/>
      <name val="Apple SD Gothic Neo Regular"/>
      <charset val="129"/>
    </font>
    <font>
      <sz val="16"/>
      <color theme="1"/>
      <name val="Arial"/>
      <family val="2"/>
    </font>
    <font>
      <sz val="15"/>
      <color theme="1"/>
      <name val="Arial"/>
      <family val="2"/>
    </font>
    <font>
      <sz val="16"/>
      <color theme="1"/>
      <name val="Arial"/>
      <family val="2"/>
    </font>
    <font>
      <sz val="16"/>
      <color theme="1"/>
      <name val="Malgun Gothic"/>
      <family val="2"/>
      <charset val="129"/>
    </font>
    <font>
      <sz val="14"/>
      <color theme="1"/>
      <name val="나눔고딕"/>
      <family val="2"/>
      <charset val="129"/>
    </font>
    <font>
      <b/>
      <sz val="14"/>
      <color rgb="FF000000"/>
      <name val="나눔고딕"/>
      <family val="2"/>
      <charset val="129"/>
    </font>
    <font>
      <sz val="14"/>
      <color rgb="FF000000"/>
      <name val="나눔고딕"/>
      <family val="2"/>
      <charset val="129"/>
    </font>
    <font>
      <b/>
      <sz val="14"/>
      <color theme="1"/>
      <name val="나눔고딕"/>
      <family val="2"/>
      <charset val="129"/>
    </font>
    <font>
      <b/>
      <sz val="14"/>
      <color theme="0"/>
      <name val="나눔고딕"/>
      <family val="2"/>
      <charset val="129"/>
    </font>
    <font>
      <b/>
      <sz val="10"/>
      <color theme="0"/>
      <name val="Helvetica Neue"/>
      <family val="2"/>
    </font>
    <font>
      <b/>
      <sz val="10"/>
      <color theme="0"/>
      <name val="Apple SD Gothic Neo"/>
      <family val="2"/>
      <charset val="129"/>
    </font>
    <font>
      <b/>
      <sz val="10"/>
      <color theme="0"/>
      <name val="Helvetica Neue"/>
      <family val="2"/>
      <charset val="129"/>
    </font>
    <font>
      <sz val="10"/>
      <color theme="1"/>
      <name val="Helvetica Neue"/>
      <family val="2"/>
    </font>
    <font>
      <b/>
      <sz val="10"/>
      <color theme="1"/>
      <name val="Helvetica Neue"/>
      <family val="2"/>
    </font>
    <font>
      <b/>
      <sz val="10"/>
      <color theme="1"/>
      <name val="Apple SD Gothic Neo"/>
      <family val="2"/>
      <charset val="129"/>
    </font>
    <font>
      <b/>
      <sz val="10"/>
      <color rgb="FF000000"/>
      <name val="Batang"/>
      <family val="2"/>
      <charset val="129"/>
    </font>
    <font>
      <b/>
      <sz val="10"/>
      <color rgb="FF000000"/>
      <name val="맑은 고딕"/>
      <family val="2"/>
      <charset val="129"/>
      <scheme val="minor"/>
    </font>
    <font>
      <sz val="10"/>
      <color rgb="FF000000"/>
      <name val="맑은 고딕"/>
      <family val="2"/>
      <charset val="129"/>
      <scheme val="minor"/>
    </font>
    <font>
      <sz val="14"/>
      <color theme="1"/>
      <name val="맑은 고딕"/>
      <family val="2"/>
      <charset val="129"/>
      <scheme val="minor"/>
    </font>
    <font>
      <b/>
      <sz val="14"/>
      <color theme="0"/>
      <name val="맑은 고딕"/>
      <family val="2"/>
      <charset val="129"/>
      <scheme val="minor"/>
    </font>
    <font>
      <sz val="16"/>
      <color rgb="FF000000"/>
      <name val="Arial"/>
      <family val="2"/>
    </font>
    <font>
      <sz val="7"/>
      <color theme="1"/>
      <name val="Apple SD Gothic Neo Regular"/>
      <family val="2"/>
      <charset val="129"/>
    </font>
    <font>
      <sz val="4"/>
      <color theme="1"/>
      <name val="Apple SD Gothic Neo Regular"/>
      <charset val="129"/>
    </font>
    <font>
      <b/>
      <sz val="4"/>
      <color rgb="FF000000"/>
      <name val="Apple SD Gothic Neo Regular"/>
      <charset val="129"/>
    </font>
    <font>
      <sz val="4"/>
      <color rgb="FF000000"/>
      <name val="Apple SD Gothic Neo Regular"/>
      <charset val="129"/>
    </font>
    <font>
      <sz val="4"/>
      <color theme="1"/>
      <name val="맑은 고딕"/>
      <family val="2"/>
      <charset val="129"/>
      <scheme val="minor"/>
    </font>
    <font>
      <sz val="4"/>
      <color theme="1"/>
      <name val="나눔고딕"/>
      <family val="2"/>
      <charset val="129"/>
    </font>
    <font>
      <b/>
      <sz val="4"/>
      <color theme="0"/>
      <name val="나눔고딕"/>
      <family val="2"/>
      <charset val="129"/>
    </font>
    <font>
      <b/>
      <sz val="4"/>
      <color rgb="FF000000"/>
      <name val="나눔고딕"/>
      <family val="2"/>
      <charset val="129"/>
    </font>
    <font>
      <sz val="4"/>
      <color rgb="FF000000"/>
      <name val="나눔고딕"/>
      <family val="2"/>
      <charset val="129"/>
    </font>
    <font>
      <sz val="5"/>
      <color theme="1"/>
      <name val="나눔고딕"/>
      <family val="2"/>
      <charset val="129"/>
    </font>
    <font>
      <b/>
      <sz val="4"/>
      <color theme="0"/>
      <name val="Helvetica Neue"/>
      <family val="2"/>
      <charset val="129"/>
    </font>
    <font>
      <b/>
      <sz val="4"/>
      <color theme="0"/>
      <name val="Apple SD Gothic Neo"/>
      <family val="2"/>
      <charset val="129"/>
    </font>
    <font>
      <b/>
      <sz val="4"/>
      <color theme="0"/>
      <name val="Helvetica Neue"/>
      <family val="2"/>
    </font>
    <font>
      <b/>
      <sz val="4"/>
      <color theme="1"/>
      <name val="나눔고딕"/>
      <family val="2"/>
      <charset val="129"/>
    </font>
    <font>
      <sz val="4"/>
      <color theme="1"/>
      <name val="Helvetica Neue"/>
      <family val="2"/>
    </font>
    <font>
      <b/>
      <sz val="4"/>
      <color theme="1"/>
      <name val="Helvetica Neue"/>
      <family val="2"/>
    </font>
    <font>
      <b/>
      <sz val="4"/>
      <color theme="1"/>
      <name val="Apple SD Gothic Neo"/>
      <family val="2"/>
      <charset val="129"/>
    </font>
    <font>
      <b/>
      <sz val="4"/>
      <color rgb="FF000000"/>
      <name val="맑은 고딕"/>
      <family val="2"/>
      <charset val="129"/>
      <scheme val="minor"/>
    </font>
    <font>
      <sz val="4"/>
      <color rgb="FF000000"/>
      <name val="맑은 고딕"/>
      <family val="2"/>
      <charset val="129"/>
      <scheme val="minor"/>
    </font>
    <font>
      <sz val="5"/>
      <color theme="1"/>
      <name val="맑은 고딕"/>
      <family val="2"/>
      <charset val="129"/>
      <scheme val="minor"/>
    </font>
    <font>
      <b/>
      <sz val="5"/>
      <color theme="0"/>
      <name val="맑은 고딕"/>
      <family val="2"/>
      <charset val="129"/>
      <scheme val="minor"/>
    </font>
    <font>
      <sz val="6"/>
      <color rgb="FF000000"/>
      <name val="Arial"/>
      <family val="2"/>
    </font>
    <font>
      <sz val="6"/>
      <color theme="1"/>
      <name val="맑은 고딕"/>
      <family val="2"/>
      <charset val="129"/>
      <scheme val="minor"/>
    </font>
    <font>
      <b/>
      <sz val="6"/>
      <color rgb="FF000000"/>
      <name val="Apple SD Gothic Neo"/>
      <family val="2"/>
      <charset val="129"/>
    </font>
    <font>
      <sz val="6"/>
      <color rgb="FF000000"/>
      <name val="Helvetica Neue"/>
      <family val="2"/>
    </font>
    <font>
      <b/>
      <sz val="6"/>
      <color rgb="FF000000"/>
      <name val="맑은 고딕"/>
      <family val="2"/>
      <charset val="129"/>
      <scheme val="major"/>
    </font>
    <font>
      <sz val="6"/>
      <color rgb="FF000000"/>
      <name val="맑은 고딕"/>
      <family val="2"/>
      <charset val="129"/>
      <scheme val="major"/>
    </font>
    <font>
      <b/>
      <sz val="6"/>
      <color rgb="FF000000"/>
      <name val="맑은 고딕"/>
      <family val="2"/>
      <charset val="129"/>
      <scheme val="minor"/>
    </font>
    <font>
      <sz val="6"/>
      <color rgb="FF000000"/>
      <name val="맑은 고딕"/>
      <family val="2"/>
      <charset val="129"/>
      <scheme val="minor"/>
    </font>
    <font>
      <sz val="4"/>
      <color theme="1"/>
      <name val="맑은 고딕"/>
      <family val="3"/>
      <charset val="129"/>
    </font>
    <font>
      <b/>
      <sz val="4"/>
      <color theme="1"/>
      <name val="맑은 고딕"/>
      <family val="2"/>
      <charset val="129"/>
      <scheme val="minor"/>
    </font>
    <font>
      <b/>
      <sz val="6"/>
      <color theme="0"/>
      <name val="맑은 고딕"/>
      <family val="2"/>
      <charset val="129"/>
      <scheme val="major"/>
    </font>
    <font>
      <sz val="12"/>
      <color rgb="FF9C0006"/>
      <name val="맑은 고딕"/>
      <family val="2"/>
      <charset val="129"/>
      <scheme val="minor"/>
    </font>
  </fonts>
  <fills count="7">
    <fill>
      <patternFill patternType="none"/>
    </fill>
    <fill>
      <patternFill patternType="gray125"/>
    </fill>
    <fill>
      <patternFill patternType="solid">
        <fgColor theme="7" tint="0.39997558519241921"/>
        <bgColor indexed="64"/>
      </patternFill>
    </fill>
    <fill>
      <patternFill patternType="solid">
        <fgColor theme="7" tint="0.79998168889431442"/>
        <bgColor indexed="64"/>
      </patternFill>
    </fill>
    <fill>
      <patternFill patternType="solid">
        <fgColor theme="6"/>
        <bgColor theme="6"/>
      </patternFill>
    </fill>
    <fill>
      <patternFill patternType="solid">
        <fgColor rgb="FFFFFF00"/>
        <bgColor indexed="64"/>
      </patternFill>
    </fill>
    <fill>
      <patternFill patternType="solid">
        <fgColor rgb="FFFFC7CE"/>
      </patternFill>
    </fill>
  </fills>
  <borders count="43">
    <border>
      <left/>
      <right/>
      <top/>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style="thin">
        <color theme="4" tint="0.39997558519241921"/>
      </top>
      <bottom style="thin">
        <color theme="4" tint="0.39997558519241921"/>
      </bottom>
      <diagonal/>
    </border>
    <border>
      <left/>
      <right style="thin">
        <color theme="4" tint="0.39997558519241921"/>
      </right>
      <top style="thin">
        <color theme="4" tint="0.39997558519241921"/>
      </top>
      <bottom style="thin">
        <color theme="4" tint="0.39997558519241921"/>
      </bottom>
      <diagonal/>
    </border>
    <border>
      <left style="thin">
        <color theme="4" tint="0.59999389629810485"/>
      </left>
      <right/>
      <top style="thin">
        <color theme="4" tint="0.59999389629810485"/>
      </top>
      <bottom/>
      <diagonal/>
    </border>
    <border>
      <left/>
      <right/>
      <top style="thin">
        <color theme="4" tint="0.59999389629810485"/>
      </top>
      <bottom/>
      <diagonal/>
    </border>
    <border>
      <left/>
      <right style="thin">
        <color theme="4" tint="0.59999389629810485"/>
      </right>
      <top style="thin">
        <color theme="4" tint="0.59999389629810485"/>
      </top>
      <bottom/>
      <diagonal/>
    </border>
    <border>
      <left style="thin">
        <color theme="4" tint="0.59999389629810485"/>
      </left>
      <right/>
      <top/>
      <bottom/>
      <diagonal/>
    </border>
    <border>
      <left/>
      <right style="thin">
        <color theme="4" tint="0.59999389629810485"/>
      </right>
      <top/>
      <bottom/>
      <diagonal/>
    </border>
    <border>
      <left style="thin">
        <color theme="4" tint="0.59999389629810485"/>
      </left>
      <right/>
      <top/>
      <bottom style="thin">
        <color theme="4" tint="0.59999389629810485"/>
      </bottom>
      <diagonal/>
    </border>
    <border>
      <left/>
      <right/>
      <top/>
      <bottom style="thin">
        <color theme="4" tint="0.59999389629810485"/>
      </bottom>
      <diagonal/>
    </border>
    <border>
      <left/>
      <right style="thin">
        <color theme="4" tint="0.59999389629810485"/>
      </right>
      <top/>
      <bottom style="thin">
        <color theme="4" tint="0.59999389629810485"/>
      </bottom>
      <diagonal/>
    </border>
    <border>
      <left style="thin">
        <color theme="5" tint="0.39997558519241921"/>
      </left>
      <right/>
      <top style="thin">
        <color theme="5" tint="0.39997558519241921"/>
      </top>
      <bottom/>
      <diagonal/>
    </border>
    <border>
      <left/>
      <right/>
      <top style="thin">
        <color theme="5" tint="0.39997558519241921"/>
      </top>
      <bottom/>
      <diagonal/>
    </border>
    <border>
      <left/>
      <right style="thin">
        <color theme="5" tint="0.39997558519241921"/>
      </right>
      <top style="thin">
        <color theme="5" tint="0.39997558519241921"/>
      </top>
      <bottom/>
      <diagonal/>
    </border>
    <border>
      <left style="thin">
        <color theme="5" tint="0.39997558519241921"/>
      </left>
      <right/>
      <top/>
      <bottom/>
      <diagonal/>
    </border>
    <border>
      <left/>
      <right style="thin">
        <color theme="5" tint="0.39997558519241921"/>
      </right>
      <top/>
      <bottom/>
      <diagonal/>
    </border>
    <border>
      <left style="thin">
        <color theme="5" tint="0.39997558519241921"/>
      </left>
      <right/>
      <top/>
      <bottom style="thin">
        <color theme="5" tint="0.39997558519241921"/>
      </bottom>
      <diagonal/>
    </border>
    <border>
      <left/>
      <right/>
      <top/>
      <bottom style="thin">
        <color theme="5" tint="0.39997558519241921"/>
      </bottom>
      <diagonal/>
    </border>
    <border>
      <left/>
      <right style="thin">
        <color theme="5" tint="0.39997558519241921"/>
      </right>
      <top/>
      <bottom style="thin">
        <color theme="5" tint="0.39997558519241921"/>
      </bottom>
      <diagonal/>
    </border>
    <border>
      <left style="thin">
        <color theme="8" tint="0.39997558519241921"/>
      </left>
      <right/>
      <top style="thin">
        <color theme="8" tint="0.39997558519241921"/>
      </top>
      <bottom/>
      <diagonal/>
    </border>
    <border>
      <left/>
      <right/>
      <top style="thin">
        <color theme="8" tint="0.39997558519241921"/>
      </top>
      <bottom/>
      <diagonal/>
    </border>
    <border>
      <left/>
      <right style="thin">
        <color theme="8" tint="0.39997558519241921"/>
      </right>
      <top style="thin">
        <color theme="8" tint="0.39997558519241921"/>
      </top>
      <bottom/>
      <diagonal/>
    </border>
    <border>
      <left style="thin">
        <color theme="8" tint="0.39997558519241921"/>
      </left>
      <right/>
      <top/>
      <bottom/>
      <diagonal/>
    </border>
    <border>
      <left/>
      <right style="thin">
        <color theme="8" tint="0.39997558519241921"/>
      </right>
      <top/>
      <bottom/>
      <diagonal/>
    </border>
    <border>
      <left style="thin">
        <color theme="8" tint="0.39997558519241921"/>
      </left>
      <right/>
      <top/>
      <bottom style="thin">
        <color theme="8" tint="0.39997558519241921"/>
      </bottom>
      <diagonal/>
    </border>
    <border>
      <left/>
      <right/>
      <top/>
      <bottom style="thin">
        <color theme="8" tint="0.39997558519241921"/>
      </bottom>
      <diagonal/>
    </border>
    <border>
      <left/>
      <right style="thin">
        <color theme="8" tint="0.39997558519241921"/>
      </right>
      <top/>
      <bottom style="thin">
        <color theme="8" tint="0.39997558519241921"/>
      </bottom>
      <diagonal/>
    </border>
    <border>
      <left style="thin">
        <color theme="6" tint="0.39997558519241921"/>
      </left>
      <right/>
      <top style="thin">
        <color theme="6" tint="0.39997558519241921"/>
      </top>
      <bottom style="thin">
        <color theme="6" tint="0.39997558519241921"/>
      </bottom>
      <diagonal/>
    </border>
    <border>
      <left/>
      <right style="thin">
        <color theme="6" tint="0.39997558519241921"/>
      </right>
      <top style="thin">
        <color theme="6" tint="0.39997558519241921"/>
      </top>
      <bottom style="thin">
        <color theme="6" tint="0.39997558519241921"/>
      </bottom>
      <diagonal/>
    </border>
    <border>
      <left style="thin">
        <color theme="8" tint="0.39997558519241921"/>
      </left>
      <right style="thin">
        <color theme="8" tint="0.39997558519241921"/>
      </right>
      <top/>
      <bottom style="thin">
        <color theme="8" tint="0.39997558519241921"/>
      </bottom>
      <diagonal/>
    </border>
    <border>
      <left style="thin">
        <color theme="8" tint="0.39997558519241921"/>
      </left>
      <right style="thin">
        <color theme="8" tint="0.39997558519241921"/>
      </right>
      <top style="thin">
        <color theme="8" tint="0.39997558519241921"/>
      </top>
      <bottom/>
      <diagonal/>
    </border>
    <border>
      <left/>
      <right style="thin">
        <color theme="5"/>
      </right>
      <top/>
      <bottom style="thin">
        <color theme="5"/>
      </bottom>
      <diagonal/>
    </border>
    <border>
      <left style="thin">
        <color theme="5"/>
      </left>
      <right style="thin">
        <color theme="5"/>
      </right>
      <top/>
      <bottom style="thin">
        <color theme="5"/>
      </bottom>
      <diagonal/>
    </border>
    <border>
      <left style="thin">
        <color theme="5"/>
      </left>
      <right/>
      <top/>
      <bottom style="thin">
        <color theme="5"/>
      </bottom>
      <diagonal/>
    </border>
    <border>
      <left/>
      <right style="thin">
        <color theme="5"/>
      </right>
      <top style="thin">
        <color theme="5"/>
      </top>
      <bottom/>
      <diagonal/>
    </border>
    <border>
      <left style="thin">
        <color theme="5"/>
      </left>
      <right style="thin">
        <color theme="5"/>
      </right>
      <top style="thin">
        <color theme="5"/>
      </top>
      <bottom/>
      <diagonal/>
    </border>
    <border>
      <left style="thin">
        <color theme="5"/>
      </left>
      <right/>
      <top style="thin">
        <color theme="5"/>
      </top>
      <bottom/>
      <diagonal/>
    </border>
  </borders>
  <cellStyleXfs count="3">
    <xf numFmtId="0" fontId="0" fillId="0" borderId="0">
      <alignment vertical="center"/>
    </xf>
    <xf numFmtId="9" fontId="1" fillId="0" borderId="0" applyFont="0" applyFill="0" applyBorder="0" applyAlignment="0" applyProtection="0">
      <alignment vertical="center"/>
    </xf>
    <xf numFmtId="0" fontId="70" fillId="6" borderId="0" applyNumberFormat="0" applyBorder="0" applyAlignment="0" applyProtection="0">
      <alignment vertical="center"/>
    </xf>
  </cellStyleXfs>
  <cellXfs count="175">
    <xf numFmtId="0" fontId="0" fillId="0" borderId="0" xfId="0">
      <alignment vertical="center"/>
    </xf>
    <xf numFmtId="0" fontId="4" fillId="0" borderId="0" xfId="0" applyFont="1">
      <alignment vertical="center"/>
    </xf>
    <xf numFmtId="0" fontId="5" fillId="0" borderId="0" xfId="0" applyFont="1">
      <alignment vertical="center"/>
    </xf>
    <xf numFmtId="0" fontId="3" fillId="0" borderId="0" xfId="0" applyFont="1">
      <alignment vertical="center"/>
    </xf>
    <xf numFmtId="0" fontId="6" fillId="0" borderId="0" xfId="0" applyFont="1">
      <alignment vertical="center"/>
    </xf>
    <xf numFmtId="0" fontId="6" fillId="0" borderId="4" xfId="0" applyFont="1" applyBorder="1">
      <alignment vertical="center"/>
    </xf>
    <xf numFmtId="0" fontId="7" fillId="0" borderId="1" xfId="0" applyFont="1" applyBorder="1">
      <alignment vertical="center"/>
    </xf>
    <xf numFmtId="0" fontId="7" fillId="0" borderId="0" xfId="0" applyFont="1">
      <alignment vertical="center"/>
    </xf>
    <xf numFmtId="0" fontId="8" fillId="0" borderId="0" xfId="0" applyFont="1">
      <alignment vertical="center"/>
    </xf>
    <xf numFmtId="0" fontId="9" fillId="0" borderId="1" xfId="0" applyFont="1" applyBorder="1">
      <alignment vertical="center"/>
    </xf>
    <xf numFmtId="0" fontId="9" fillId="0" borderId="2" xfId="0" applyFont="1" applyBorder="1">
      <alignment vertical="center"/>
    </xf>
    <xf numFmtId="0" fontId="11" fillId="0" borderId="3" xfId="0" applyFont="1" applyBorder="1">
      <alignment vertical="center"/>
    </xf>
    <xf numFmtId="0" fontId="12" fillId="0" borderId="1" xfId="0" applyFont="1" applyBorder="1">
      <alignment vertical="center"/>
    </xf>
    <xf numFmtId="0" fontId="12" fillId="0" borderId="0" xfId="0" applyFont="1">
      <alignment vertical="center"/>
    </xf>
    <xf numFmtId="0" fontId="7" fillId="0" borderId="3" xfId="0" applyFont="1" applyBorder="1">
      <alignment vertical="center"/>
    </xf>
    <xf numFmtId="0" fontId="7" fillId="0" borderId="2" xfId="0" applyFont="1" applyBorder="1">
      <alignment vertical="center"/>
    </xf>
    <xf numFmtId="0" fontId="13" fillId="0" borderId="0" xfId="0" applyFont="1">
      <alignment vertical="center"/>
    </xf>
    <xf numFmtId="0" fontId="14" fillId="0" borderId="0" xfId="0" applyFont="1">
      <alignment vertical="center"/>
    </xf>
    <xf numFmtId="0" fontId="15" fillId="0" borderId="0" xfId="0" applyFont="1">
      <alignment vertical="center"/>
    </xf>
    <xf numFmtId="0" fontId="16" fillId="0" borderId="0" xfId="0" applyFont="1">
      <alignment vertical="center"/>
    </xf>
    <xf numFmtId="9" fontId="15" fillId="0" borderId="0" xfId="1" applyFont="1">
      <alignment vertical="center"/>
    </xf>
    <xf numFmtId="0" fontId="17" fillId="0" borderId="0" xfId="0" applyFont="1">
      <alignment vertical="center"/>
    </xf>
    <xf numFmtId="0" fontId="18" fillId="0" borderId="0" xfId="0" applyFont="1">
      <alignment vertical="center"/>
    </xf>
    <xf numFmtId="0" fontId="19" fillId="0" borderId="0" xfId="0" applyFont="1">
      <alignment vertical="center"/>
    </xf>
    <xf numFmtId="0" fontId="20" fillId="0" borderId="0" xfId="0" applyFont="1">
      <alignment vertical="center"/>
    </xf>
    <xf numFmtId="0" fontId="21" fillId="0" borderId="0" xfId="0" applyFont="1">
      <alignment vertical="center"/>
    </xf>
    <xf numFmtId="0" fontId="22" fillId="0" borderId="0" xfId="0" applyFont="1">
      <alignment vertical="center"/>
    </xf>
    <xf numFmtId="0" fontId="23" fillId="0" borderId="0" xfId="0" applyFont="1">
      <alignment vertical="center"/>
    </xf>
    <xf numFmtId="0" fontId="24" fillId="0" borderId="0" xfId="0" applyFont="1">
      <alignment vertical="center"/>
    </xf>
    <xf numFmtId="0" fontId="22" fillId="0" borderId="0" xfId="0" applyFont="1" applyAlignment="1">
      <alignment horizontal="center" vertical="center"/>
    </xf>
    <xf numFmtId="0" fontId="23" fillId="0" borderId="0" xfId="0" applyFont="1" applyAlignment="1">
      <alignment horizontal="center" vertical="center"/>
    </xf>
    <xf numFmtId="0" fontId="21" fillId="0" borderId="0" xfId="0" applyFont="1" applyAlignment="1">
      <alignment horizontal="center" vertical="center"/>
    </xf>
    <xf numFmtId="0" fontId="23" fillId="0" borderId="7" xfId="0" applyFont="1" applyBorder="1" applyAlignment="1">
      <alignment horizontal="center" vertical="center"/>
    </xf>
    <xf numFmtId="0" fontId="23" fillId="0" borderId="8" xfId="0" applyFont="1" applyBorder="1" applyAlignment="1">
      <alignment horizontal="center" vertical="center"/>
    </xf>
    <xf numFmtId="0" fontId="25" fillId="0" borderId="0" xfId="0" applyFont="1" applyAlignment="1">
      <alignment horizontal="center" vertical="center"/>
    </xf>
    <xf numFmtId="0" fontId="25" fillId="2" borderId="0" xfId="0" applyFont="1" applyFill="1" applyAlignment="1">
      <alignment horizontal="center" vertical="center"/>
    </xf>
    <xf numFmtId="0" fontId="25" fillId="0" borderId="7" xfId="0" applyFont="1" applyBorder="1" applyAlignment="1">
      <alignment horizontal="center" vertical="center"/>
    </xf>
    <xf numFmtId="0" fontId="26" fillId="0" borderId="0" xfId="0" applyFont="1">
      <alignment vertical="center"/>
    </xf>
    <xf numFmtId="0" fontId="28" fillId="0" borderId="0" xfId="0" applyFont="1">
      <alignment vertical="center"/>
    </xf>
    <xf numFmtId="0" fontId="24" fillId="0" borderId="0" xfId="0" applyFont="1" applyAlignment="1">
      <alignment horizontal="center" vertical="center"/>
    </xf>
    <xf numFmtId="0" fontId="24" fillId="0" borderId="7" xfId="0" applyFont="1" applyBorder="1" applyAlignment="1">
      <alignment horizontal="center" vertical="center"/>
    </xf>
    <xf numFmtId="0" fontId="29" fillId="0" borderId="0" xfId="0" applyFont="1">
      <alignment vertical="center"/>
    </xf>
    <xf numFmtId="0" fontId="30" fillId="0" borderId="0" xfId="0" applyFont="1">
      <alignment vertical="center"/>
    </xf>
    <xf numFmtId="0" fontId="25" fillId="3" borderId="0" xfId="0" applyFont="1" applyFill="1" applyAlignment="1">
      <alignment horizontal="center" vertical="center"/>
    </xf>
    <xf numFmtId="0" fontId="21" fillId="3" borderId="0" xfId="0" applyFont="1" applyFill="1" applyAlignment="1">
      <alignment horizontal="center" vertical="center"/>
    </xf>
    <xf numFmtId="0" fontId="21" fillId="2" borderId="0" xfId="0" applyFont="1" applyFill="1" applyAlignment="1">
      <alignment horizontal="center" vertical="center"/>
    </xf>
    <xf numFmtId="0" fontId="21" fillId="0" borderId="0" xfId="0" applyFont="1" applyAlignment="1">
      <alignment horizontal="left" vertical="center"/>
    </xf>
    <xf numFmtId="0" fontId="32" fillId="0" borderId="0" xfId="0" applyFont="1">
      <alignment vertical="center"/>
    </xf>
    <xf numFmtId="0" fontId="33" fillId="0" borderId="0" xfId="0" applyFont="1" applyAlignment="1">
      <alignment horizontal="center" vertical="center"/>
    </xf>
    <xf numFmtId="0" fontId="34" fillId="0" borderId="0" xfId="0" applyFont="1" applyAlignment="1">
      <alignment horizontal="center" vertical="center"/>
    </xf>
    <xf numFmtId="0" fontId="21" fillId="0" borderId="18" xfId="0" applyFont="1" applyBorder="1" applyAlignment="1">
      <alignment horizontal="center" vertical="center"/>
    </xf>
    <xf numFmtId="0" fontId="35" fillId="0" borderId="9" xfId="0" applyFont="1" applyBorder="1">
      <alignment vertical="center"/>
    </xf>
    <xf numFmtId="0" fontId="35" fillId="0" borderId="10" xfId="0" applyFont="1" applyBorder="1">
      <alignment vertical="center"/>
    </xf>
    <xf numFmtId="0" fontId="35" fillId="0" borderId="0" xfId="0" applyFont="1">
      <alignment vertical="center"/>
    </xf>
    <xf numFmtId="0" fontId="35" fillId="0" borderId="11" xfId="0" applyFont="1" applyBorder="1">
      <alignment vertical="center"/>
    </xf>
    <xf numFmtId="0" fontId="35" fillId="0" borderId="12" xfId="0" applyFont="1" applyBorder="1">
      <alignment vertical="center"/>
    </xf>
    <xf numFmtId="0" fontId="35" fillId="0" borderId="13" xfId="0" applyFont="1" applyBorder="1">
      <alignment vertical="center"/>
    </xf>
    <xf numFmtId="0" fontId="35" fillId="0" borderId="14" xfId="0" applyFont="1" applyBorder="1">
      <alignment vertical="center"/>
    </xf>
    <xf numFmtId="0" fontId="35" fillId="0" borderId="15" xfId="0" applyFont="1" applyBorder="1">
      <alignment vertical="center"/>
    </xf>
    <xf numFmtId="0" fontId="35" fillId="0" borderId="16" xfId="0" applyFont="1" applyBorder="1">
      <alignment vertical="center"/>
    </xf>
    <xf numFmtId="0" fontId="35" fillId="0" borderId="17" xfId="0" applyFont="1" applyBorder="1">
      <alignment vertical="center"/>
    </xf>
    <xf numFmtId="0" fontId="35" fillId="0" borderId="18" xfId="0" applyFont="1" applyBorder="1">
      <alignment vertical="center"/>
    </xf>
    <xf numFmtId="0" fontId="35" fillId="0" borderId="19" xfId="0" applyFont="1" applyBorder="1">
      <alignment vertical="center"/>
    </xf>
    <xf numFmtId="0" fontId="35" fillId="0" borderId="20" xfId="0" applyFont="1" applyBorder="1">
      <alignment vertical="center"/>
    </xf>
    <xf numFmtId="0" fontId="35" fillId="0" borderId="21" xfId="0" applyFont="1" applyBorder="1">
      <alignment vertical="center"/>
    </xf>
    <xf numFmtId="0" fontId="36" fillId="0" borderId="0" xfId="0" applyFont="1">
      <alignment vertical="center"/>
    </xf>
    <xf numFmtId="0" fontId="35" fillId="0" borderId="22" xfId="0" applyFont="1" applyBorder="1">
      <alignment vertical="center"/>
    </xf>
    <xf numFmtId="0" fontId="35" fillId="0" borderId="23" xfId="0" applyFont="1" applyBorder="1">
      <alignment vertical="center"/>
    </xf>
    <xf numFmtId="0" fontId="35" fillId="0" borderId="24" xfId="0" applyFont="1" applyBorder="1">
      <alignment vertical="center"/>
    </xf>
    <xf numFmtId="0" fontId="35" fillId="0" borderId="25" xfId="0" applyFont="1" applyBorder="1">
      <alignment vertical="center"/>
    </xf>
    <xf numFmtId="0" fontId="35" fillId="0" borderId="26" xfId="0" applyFont="1" applyBorder="1">
      <alignment vertical="center"/>
    </xf>
    <xf numFmtId="0" fontId="35" fillId="0" borderId="27" xfId="0" applyFont="1" applyBorder="1">
      <alignment vertical="center"/>
    </xf>
    <xf numFmtId="0" fontId="35" fillId="0" borderId="28" xfId="0" applyFont="1" applyBorder="1">
      <alignment vertical="center"/>
    </xf>
    <xf numFmtId="0" fontId="35" fillId="0" borderId="29" xfId="0" applyFont="1" applyBorder="1">
      <alignment vertical="center"/>
    </xf>
    <xf numFmtId="0" fontId="35" fillId="0" borderId="30" xfId="0" applyFont="1" applyBorder="1">
      <alignment vertical="center"/>
    </xf>
    <xf numFmtId="0" fontId="35" fillId="0" borderId="31" xfId="0" applyFont="1" applyBorder="1">
      <alignment vertical="center"/>
    </xf>
    <xf numFmtId="0" fontId="35" fillId="0" borderId="32" xfId="0" applyFont="1" applyBorder="1">
      <alignment vertical="center"/>
    </xf>
    <xf numFmtId="0" fontId="22" fillId="0" borderId="0" xfId="0" applyFont="1" applyAlignment="1">
      <alignment horizontal="left" vertical="center"/>
    </xf>
    <xf numFmtId="0" fontId="0" fillId="0" borderId="0" xfId="0" applyAlignment="1">
      <alignment horizontal="center" vertical="center"/>
    </xf>
    <xf numFmtId="0" fontId="38" fillId="0" borderId="0" xfId="0" applyFont="1" applyAlignment="1">
      <alignment horizontal="center" vertical="center"/>
    </xf>
    <xf numFmtId="0" fontId="40" fillId="0" borderId="0" xfId="0" applyFont="1">
      <alignment vertical="center"/>
    </xf>
    <xf numFmtId="0" fontId="41" fillId="0" borderId="0" xfId="0" applyFont="1">
      <alignment vertical="center"/>
    </xf>
    <xf numFmtId="0" fontId="39" fillId="0" borderId="0" xfId="0" applyFont="1">
      <alignment vertical="center"/>
    </xf>
    <xf numFmtId="0" fontId="40" fillId="4" borderId="33" xfId="0" applyFont="1" applyFill="1" applyBorder="1">
      <alignment vertical="center"/>
    </xf>
    <xf numFmtId="0" fontId="40" fillId="4" borderId="34" xfId="0" applyFont="1" applyFill="1" applyBorder="1">
      <alignment vertical="center"/>
    </xf>
    <xf numFmtId="0" fontId="40" fillId="0" borderId="33" xfId="0" applyFont="1" applyBorder="1">
      <alignment vertical="center"/>
    </xf>
    <xf numFmtId="9" fontId="39" fillId="0" borderId="34" xfId="1" applyFont="1" applyBorder="1">
      <alignment vertical="center"/>
    </xf>
    <xf numFmtId="0" fontId="42" fillId="0" borderId="0" xfId="0" applyFont="1">
      <alignment vertical="center"/>
    </xf>
    <xf numFmtId="0" fontId="43" fillId="0" borderId="0" xfId="0" applyFont="1">
      <alignment vertical="center"/>
    </xf>
    <xf numFmtId="0" fontId="43" fillId="0" borderId="0" xfId="0" applyFont="1" applyAlignment="1">
      <alignment horizontal="center" vertical="center"/>
    </xf>
    <xf numFmtId="0" fontId="44" fillId="0" borderId="0" xfId="0" applyFont="1" applyAlignment="1">
      <alignment horizontal="center" vertical="center"/>
    </xf>
    <xf numFmtId="0" fontId="44" fillId="3" borderId="0" xfId="0" applyFont="1" applyFill="1" applyAlignment="1">
      <alignment horizontal="center" vertical="center"/>
    </xf>
    <xf numFmtId="0" fontId="44" fillId="2" borderId="0" xfId="0" applyFont="1" applyFill="1" applyAlignment="1">
      <alignment horizontal="center" vertical="center"/>
    </xf>
    <xf numFmtId="0" fontId="45" fillId="0" borderId="0" xfId="0" applyFont="1" applyAlignment="1">
      <alignment horizontal="center" vertical="center"/>
    </xf>
    <xf numFmtId="0" fontId="46" fillId="0" borderId="0" xfId="0" applyFont="1" applyAlignment="1">
      <alignment horizontal="center" vertical="center"/>
    </xf>
    <xf numFmtId="0" fontId="43" fillId="0" borderId="0" xfId="0" applyFont="1" applyAlignment="1">
      <alignment horizontal="left" vertical="center"/>
    </xf>
    <xf numFmtId="0" fontId="46" fillId="0" borderId="7" xfId="0" applyFont="1" applyBorder="1" applyAlignment="1">
      <alignment horizontal="center" vertical="center"/>
    </xf>
    <xf numFmtId="0" fontId="43" fillId="3" borderId="0" xfId="0" applyFont="1" applyFill="1" applyAlignment="1">
      <alignment horizontal="center" vertical="center"/>
    </xf>
    <xf numFmtId="0" fontId="46" fillId="0" borderId="8" xfId="0" applyFont="1" applyBorder="1" applyAlignment="1">
      <alignment horizontal="center" vertical="center"/>
    </xf>
    <xf numFmtId="0" fontId="43" fillId="2" borderId="0" xfId="0" applyFont="1" applyFill="1" applyAlignment="1">
      <alignment horizontal="center" vertical="center"/>
    </xf>
    <xf numFmtId="0" fontId="47" fillId="0" borderId="0" xfId="0" applyFont="1">
      <alignment vertical="center"/>
    </xf>
    <xf numFmtId="0" fontId="45" fillId="0" borderId="0" xfId="0" applyFont="1">
      <alignment vertical="center"/>
    </xf>
    <xf numFmtId="0" fontId="46" fillId="0" borderId="0" xfId="0" applyFont="1">
      <alignment vertical="center"/>
    </xf>
    <xf numFmtId="0" fontId="51" fillId="0" borderId="0" xfId="0" applyFont="1" applyAlignment="1">
      <alignment horizontal="center" vertical="center"/>
    </xf>
    <xf numFmtId="0" fontId="51" fillId="0" borderId="0" xfId="0" applyFont="1">
      <alignment vertical="center"/>
    </xf>
    <xf numFmtId="0" fontId="55" fillId="0" borderId="0" xfId="0" applyFont="1" applyAlignment="1">
      <alignment horizontal="center" vertical="center"/>
    </xf>
    <xf numFmtId="0" fontId="56" fillId="0" borderId="0" xfId="0" applyFont="1" applyAlignment="1">
      <alignment horizontal="center" vertical="center"/>
    </xf>
    <xf numFmtId="0" fontId="57" fillId="0" borderId="0" xfId="0" applyFont="1">
      <alignment vertical="center"/>
    </xf>
    <xf numFmtId="0" fontId="57" fillId="0" borderId="13" xfId="0" applyFont="1" applyBorder="1">
      <alignment vertical="center"/>
    </xf>
    <xf numFmtId="0" fontId="47" fillId="0" borderId="0" xfId="0" applyFont="1" applyAlignment="1">
      <alignment horizontal="left" vertical="center"/>
    </xf>
    <xf numFmtId="0" fontId="47" fillId="0" borderId="0" xfId="0" applyFont="1" applyAlignment="1">
      <alignment horizontal="center" vertical="center"/>
    </xf>
    <xf numFmtId="0" fontId="57" fillId="0" borderId="15" xfId="0" applyFont="1" applyBorder="1">
      <alignment vertical="center"/>
    </xf>
    <xf numFmtId="0" fontId="57" fillId="0" borderId="16" xfId="0" applyFont="1" applyBorder="1">
      <alignment vertical="center"/>
    </xf>
    <xf numFmtId="0" fontId="57" fillId="0" borderId="18" xfId="0" applyFont="1" applyBorder="1">
      <alignment vertical="center"/>
    </xf>
    <xf numFmtId="0" fontId="57" fillId="0" borderId="19" xfId="0" applyFont="1" applyBorder="1">
      <alignment vertical="center"/>
    </xf>
    <xf numFmtId="0" fontId="57" fillId="0" borderId="21" xfId="0" applyFont="1" applyBorder="1">
      <alignment vertical="center"/>
    </xf>
    <xf numFmtId="0" fontId="58" fillId="0" borderId="0" xfId="0" applyFont="1">
      <alignment vertical="center"/>
    </xf>
    <xf numFmtId="0" fontId="47" fillId="0" borderId="18" xfId="0" applyFont="1" applyBorder="1" applyAlignment="1">
      <alignment horizontal="center" vertical="center"/>
    </xf>
    <xf numFmtId="0" fontId="57" fillId="0" borderId="23" xfId="0" applyFont="1" applyBorder="1">
      <alignment vertical="center"/>
    </xf>
    <xf numFmtId="0" fontId="57" fillId="0" borderId="24" xfId="0" applyFont="1" applyBorder="1">
      <alignment vertical="center"/>
    </xf>
    <xf numFmtId="0" fontId="57" fillId="0" borderId="26" xfId="0" applyFont="1" applyBorder="1">
      <alignment vertical="center"/>
    </xf>
    <xf numFmtId="0" fontId="57" fillId="0" borderId="27" xfId="0" applyFont="1" applyBorder="1">
      <alignment vertical="center"/>
    </xf>
    <xf numFmtId="0" fontId="57" fillId="0" borderId="28" xfId="0" applyFont="1" applyBorder="1">
      <alignment vertical="center"/>
    </xf>
    <xf numFmtId="0" fontId="57" fillId="0" borderId="29" xfId="0" applyFont="1" applyBorder="1">
      <alignment vertical="center"/>
    </xf>
    <xf numFmtId="0" fontId="57" fillId="0" borderId="30" xfId="0" applyFont="1" applyBorder="1">
      <alignment vertical="center"/>
    </xf>
    <xf numFmtId="0" fontId="57" fillId="0" borderId="31" xfId="0" applyFont="1" applyBorder="1">
      <alignment vertical="center"/>
    </xf>
    <xf numFmtId="0" fontId="57" fillId="0" borderId="32" xfId="0" applyFont="1" applyBorder="1">
      <alignment vertical="center"/>
    </xf>
    <xf numFmtId="0" fontId="60" fillId="0" borderId="0" xfId="0" applyFont="1">
      <alignment vertical="center"/>
    </xf>
    <xf numFmtId="0" fontId="61" fillId="0" borderId="0" xfId="0" applyFont="1">
      <alignment vertical="center"/>
    </xf>
    <xf numFmtId="0" fontId="62" fillId="0" borderId="0" xfId="0" applyFont="1">
      <alignment vertical="center"/>
    </xf>
    <xf numFmtId="0" fontId="63" fillId="0" borderId="0" xfId="0" applyFont="1" applyAlignment="1">
      <alignment horizontal="center" vertical="center"/>
    </xf>
    <xf numFmtId="0" fontId="64" fillId="0" borderId="0" xfId="0" applyFont="1" applyAlignment="1">
      <alignment horizontal="center" vertical="center"/>
    </xf>
    <xf numFmtId="0" fontId="65" fillId="0" borderId="0" xfId="0" applyFont="1" applyAlignment="1">
      <alignment horizontal="center" vertical="center"/>
    </xf>
    <xf numFmtId="0" fontId="66" fillId="0" borderId="0" xfId="0" applyFont="1" applyAlignment="1">
      <alignment horizontal="center" vertical="center"/>
    </xf>
    <xf numFmtId="0" fontId="60" fillId="0" borderId="0" xfId="0" applyFont="1" applyAlignment="1">
      <alignment horizontal="center" vertical="center"/>
    </xf>
    <xf numFmtId="0" fontId="51" fillId="0" borderId="32" xfId="0" applyFont="1" applyBorder="1" applyAlignment="1">
      <alignment horizontal="center" vertical="center"/>
    </xf>
    <xf numFmtId="0" fontId="53" fillId="0" borderId="35" xfId="0" applyFont="1" applyBorder="1">
      <alignment vertical="center"/>
    </xf>
    <xf numFmtId="0" fontId="50" fillId="0" borderId="30" xfId="0" applyFont="1" applyBorder="1">
      <alignment vertical="center"/>
    </xf>
    <xf numFmtId="0" fontId="51" fillId="0" borderId="27" xfId="0" applyFont="1" applyBorder="1" applyAlignment="1">
      <alignment horizontal="center" vertical="center"/>
    </xf>
    <xf numFmtId="0" fontId="52" fillId="0" borderId="36" xfId="0" applyFont="1" applyBorder="1">
      <alignment vertical="center"/>
    </xf>
    <xf numFmtId="0" fontId="53" fillId="0" borderId="36" xfId="0" applyFont="1" applyBorder="1">
      <alignment vertical="center"/>
    </xf>
    <xf numFmtId="0" fontId="52" fillId="0" borderId="25" xfId="0" applyFont="1" applyBorder="1">
      <alignment vertical="center"/>
    </xf>
    <xf numFmtId="0" fontId="44" fillId="0" borderId="37" xfId="0" applyFont="1" applyBorder="1" applyAlignment="1">
      <alignment horizontal="center" vertical="center"/>
    </xf>
    <xf numFmtId="0" fontId="48" fillId="0" borderId="38" xfId="0" applyFont="1" applyBorder="1">
      <alignment vertical="center"/>
    </xf>
    <xf numFmtId="0" fontId="50" fillId="0" borderId="38" xfId="0" applyFont="1" applyBorder="1">
      <alignment vertical="center"/>
    </xf>
    <xf numFmtId="0" fontId="50" fillId="0" borderId="39" xfId="0" applyFont="1" applyBorder="1">
      <alignment vertical="center"/>
    </xf>
    <xf numFmtId="0" fontId="51" fillId="0" borderId="40" xfId="0" applyFont="1" applyBorder="1" applyAlignment="1">
      <alignment horizontal="center" vertical="center"/>
    </xf>
    <xf numFmtId="0" fontId="43" fillId="0" borderId="41" xfId="0" applyFont="1" applyBorder="1">
      <alignment vertical="center"/>
    </xf>
    <xf numFmtId="0" fontId="52" fillId="0" borderId="41" xfId="0" applyFont="1" applyBorder="1">
      <alignment vertical="center"/>
    </xf>
    <xf numFmtId="0" fontId="53" fillId="0" borderId="41" xfId="0" applyFont="1" applyBorder="1">
      <alignment vertical="center"/>
    </xf>
    <xf numFmtId="0" fontId="52" fillId="0" borderId="42" xfId="0" applyFont="1" applyBorder="1">
      <alignment vertical="center"/>
    </xf>
    <xf numFmtId="0" fontId="67" fillId="0" borderId="0" xfId="0" applyFont="1">
      <alignment vertical="center"/>
    </xf>
    <xf numFmtId="0" fontId="42" fillId="0" borderId="0" xfId="0" applyFont="1" applyAlignment="1">
      <alignment vertical="center" wrapText="1"/>
    </xf>
    <xf numFmtId="0" fontId="68" fillId="0" borderId="0" xfId="0" applyFont="1">
      <alignment vertical="center"/>
    </xf>
    <xf numFmtId="10" fontId="60" fillId="0" borderId="0" xfId="1" applyNumberFormat="1" applyFont="1" applyAlignment="1">
      <alignment horizontal="center" vertical="center"/>
    </xf>
    <xf numFmtId="10" fontId="60" fillId="0" borderId="0" xfId="1" applyNumberFormat="1" applyFont="1">
      <alignment vertical="center"/>
    </xf>
    <xf numFmtId="0" fontId="69" fillId="0" borderId="0" xfId="0" applyFont="1" applyAlignment="1">
      <alignment horizontal="center" vertical="center"/>
    </xf>
    <xf numFmtId="0" fontId="61" fillId="0" borderId="0" xfId="0" applyFont="1" applyAlignment="1">
      <alignment horizontal="center" vertical="center"/>
    </xf>
    <xf numFmtId="0" fontId="62" fillId="0" borderId="0" xfId="0" applyFont="1" applyAlignment="1">
      <alignment horizontal="center" vertical="center"/>
    </xf>
    <xf numFmtId="0" fontId="70" fillId="6" borderId="0" xfId="2">
      <alignment vertical="center"/>
    </xf>
    <xf numFmtId="0" fontId="39" fillId="5" borderId="0" xfId="0" applyFont="1" applyFill="1" applyAlignment="1">
      <alignment horizontal="center" vertical="center"/>
    </xf>
    <xf numFmtId="0" fontId="42" fillId="5" borderId="0" xfId="0" applyFont="1" applyFill="1" applyAlignment="1">
      <alignment horizontal="center" vertical="center"/>
    </xf>
    <xf numFmtId="0" fontId="47" fillId="5" borderId="0" xfId="0" applyFont="1" applyFill="1" applyAlignment="1">
      <alignment horizontal="center" vertical="center"/>
    </xf>
    <xf numFmtId="0" fontId="42" fillId="0" borderId="0" xfId="0" applyFont="1" applyAlignment="1">
      <alignment horizontal="left" vertical="center" wrapText="1"/>
    </xf>
    <xf numFmtId="0" fontId="43" fillId="5" borderId="0" xfId="0" applyFont="1" applyFill="1" applyAlignment="1">
      <alignment horizontal="center" vertical="center"/>
    </xf>
    <xf numFmtId="0" fontId="42" fillId="0" borderId="0" xfId="0" applyFont="1" applyAlignment="1">
      <alignment horizontal="left" vertical="center"/>
    </xf>
    <xf numFmtId="0" fontId="59" fillId="5" borderId="0" xfId="0" applyFont="1" applyFill="1" applyAlignment="1">
      <alignment horizontal="center" vertical="center"/>
    </xf>
    <xf numFmtId="0" fontId="60" fillId="5" borderId="0" xfId="0" applyFont="1" applyFill="1" applyAlignment="1">
      <alignment horizontal="center" vertical="center"/>
    </xf>
    <xf numFmtId="0" fontId="0" fillId="5" borderId="0" xfId="0" applyFill="1" applyAlignment="1">
      <alignment horizontal="center" vertical="center"/>
    </xf>
    <xf numFmtId="0" fontId="13" fillId="5" borderId="0" xfId="0" applyFont="1" applyFill="1" applyAlignment="1">
      <alignment horizontal="center" vertical="center"/>
    </xf>
    <xf numFmtId="0" fontId="21" fillId="5" borderId="0" xfId="0" applyFont="1" applyFill="1" applyAlignment="1">
      <alignment horizontal="center" vertical="center"/>
    </xf>
    <xf numFmtId="0" fontId="37" fillId="5" borderId="0" xfId="0" applyFont="1" applyFill="1" applyAlignment="1">
      <alignment horizontal="center" vertical="center"/>
    </xf>
    <xf numFmtId="0" fontId="6" fillId="0" borderId="4" xfId="0" applyFont="1" applyBorder="1" applyAlignment="1">
      <alignment horizontal="center" vertical="center"/>
    </xf>
    <xf numFmtId="0" fontId="6" fillId="0" borderId="5" xfId="0" applyFont="1" applyBorder="1" applyAlignment="1">
      <alignment horizontal="center" vertical="center"/>
    </xf>
    <xf numFmtId="0" fontId="6" fillId="0" borderId="6" xfId="0" applyFont="1" applyBorder="1" applyAlignment="1">
      <alignment horizontal="center" vertical="center"/>
    </xf>
  </cellXfs>
  <cellStyles count="3">
    <cellStyle name="나쁨" xfId="2" builtinId="27"/>
    <cellStyle name="백분율" xfId="1" builtinId="5"/>
    <cellStyle name="표준" xfId="0" builtinId="0"/>
  </cellStyles>
  <dxfs count="407">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i val="0"/>
        <strike val="0"/>
        <condense val="0"/>
        <extend val="0"/>
        <outline val="0"/>
        <shadow val="0"/>
        <u val="none"/>
        <vertAlign val="baseline"/>
        <sz val="14"/>
        <color theme="0"/>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i val="0"/>
        <strike val="0"/>
        <condense val="0"/>
        <extend val="0"/>
        <outline val="0"/>
        <shadow val="0"/>
        <u val="none"/>
        <vertAlign val="baseline"/>
        <sz val="14"/>
        <color theme="0"/>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맑은 고딕"/>
        <family val="2"/>
        <charset val="129"/>
        <scheme val="minor"/>
      </font>
      <border diagonalUp="0" diagonalDown="0" outline="0">
        <left/>
        <right/>
        <top style="thin">
          <color theme="5" tint="0.39997558519241921"/>
        </top>
        <bottom/>
      </border>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border diagonalUp="0" diagonalDown="0" outline="0">
        <left/>
        <right/>
        <top style="thin">
          <color theme="5" tint="0.39997558519241921"/>
        </top>
        <bottom/>
      </border>
    </dxf>
    <dxf>
      <border outline="0">
        <left style="thin">
          <color theme="5" tint="0.39997558519241921"/>
        </left>
        <right style="thin">
          <color theme="5" tint="0.39997558519241921"/>
        </right>
        <top style="thin">
          <color theme="5" tint="0.39997558519241921"/>
        </top>
        <bottom style="thin">
          <color theme="5" tint="0.39997558519241921"/>
        </bottom>
      </border>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fill>
        <patternFill patternType="none">
          <fgColor indexed="64"/>
          <bgColor indexed="65"/>
        </patternFill>
      </fill>
    </dxf>
    <dxf>
      <font>
        <strike val="0"/>
        <outline val="0"/>
        <shadow val="0"/>
        <u val="none"/>
        <vertAlign val="baseline"/>
        <sz val="14"/>
      </font>
      <fill>
        <patternFill patternType="none">
          <fgColor indexed="64"/>
          <bgColor indexed="65"/>
        </patternFill>
      </fill>
    </dxf>
    <dxf>
      <font>
        <strike val="0"/>
        <outline val="0"/>
        <shadow val="0"/>
        <u val="none"/>
        <vertAlign val="baseline"/>
        <sz val="14"/>
      </font>
      <fill>
        <patternFill patternType="none">
          <fgColor indexed="64"/>
          <bgColor indexed="65"/>
        </patternFill>
      </fill>
    </dxf>
    <dxf>
      <font>
        <strike val="0"/>
        <outline val="0"/>
        <shadow val="0"/>
        <u val="none"/>
        <vertAlign val="baseline"/>
        <sz val="14"/>
      </font>
      <fill>
        <patternFill patternType="none">
          <fgColor indexed="64"/>
          <bgColor indexed="65"/>
        </patternFill>
      </fill>
    </dxf>
    <dxf>
      <font>
        <strike val="0"/>
        <outline val="0"/>
        <shadow val="0"/>
        <u val="none"/>
        <vertAlign val="baseline"/>
        <sz val="14"/>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dxf>
    <dxf>
      <font>
        <strike val="0"/>
        <outline val="0"/>
        <shadow val="0"/>
        <u val="none"/>
        <vertAlign val="baseline"/>
        <sz val="14"/>
      </font>
      <fill>
        <patternFill patternType="none">
          <fgColor indexed="64"/>
          <bgColor indexed="65"/>
        </patternFill>
      </fill>
    </dxf>
    <dxf>
      <font>
        <b val="0"/>
        <i val="0"/>
        <strike val="0"/>
        <condense val="0"/>
        <extend val="0"/>
        <outline val="0"/>
        <shadow val="0"/>
        <u val="none"/>
        <vertAlign val="baseline"/>
        <sz val="14"/>
        <color theme="1"/>
        <name val="나눔고딕"/>
        <family val="2"/>
        <charset val="129"/>
        <scheme val="none"/>
      </font>
      <fill>
        <patternFill patternType="none">
          <fgColor indexed="64"/>
          <bgColor indexed="65"/>
        </patternFill>
      </fill>
      <alignment horizontal="center" vertical="center" textRotation="0" wrapText="0" indent="0" justifyLastLine="0" shrinkToFit="0" readingOrder="0"/>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b val="0"/>
        <i val="0"/>
        <strike val="0"/>
        <condense val="0"/>
        <extend val="0"/>
        <outline val="0"/>
        <shadow val="0"/>
        <u val="none"/>
        <vertAlign val="baseline"/>
        <sz val="14"/>
        <color theme="1"/>
        <name val="나눔고딕"/>
        <family val="2"/>
        <charset val="129"/>
        <scheme val="none"/>
      </font>
    </dxf>
    <dxf>
      <font>
        <strike val="0"/>
        <outline val="0"/>
        <shadow val="0"/>
        <u val="none"/>
        <vertAlign val="baseline"/>
        <sz val="14"/>
      </font>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strike val="0"/>
        <outline val="0"/>
        <shadow val="0"/>
        <u val="none"/>
        <vertAlign val="baseline"/>
        <sz val="14"/>
      </font>
    </dxf>
    <dxf>
      <font>
        <strike val="0"/>
        <outline val="0"/>
        <shadow val="0"/>
        <u val="none"/>
        <vertAlign val="baseline"/>
        <sz val="14"/>
      </font>
    </dxf>
    <dxf>
      <font>
        <strike val="0"/>
        <outline val="0"/>
        <shadow val="0"/>
        <u val="none"/>
        <vertAlign val="baseline"/>
        <sz val="14"/>
      </font>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strike val="0"/>
        <outline val="0"/>
        <shadow val="0"/>
        <u val="none"/>
        <vertAlign val="baseline"/>
        <sz val="14"/>
      </font>
    </dxf>
    <dxf>
      <font>
        <strike val="0"/>
        <outline val="0"/>
        <shadow val="0"/>
        <u val="none"/>
        <vertAlign val="baseline"/>
        <sz val="14"/>
      </font>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0"/>
        <color rgb="FF000000"/>
        <name val="맑은 고딕"/>
        <family val="2"/>
        <charset val="129"/>
        <scheme val="minor"/>
      </font>
      <alignment horizontal="center" vertical="center" textRotation="0" wrapText="0" indent="0" justifyLastLine="0" shrinkToFit="0" readingOrder="0"/>
    </dxf>
    <dxf>
      <font>
        <b/>
        <i val="0"/>
        <strike val="0"/>
        <condense val="0"/>
        <extend val="0"/>
        <outline val="0"/>
        <shadow val="0"/>
        <u val="none"/>
        <vertAlign val="baseline"/>
        <sz val="10"/>
        <color rgb="FF000000"/>
        <name val="맑은 고딕"/>
        <family val="2"/>
        <charset val="129"/>
        <scheme val="minor"/>
      </font>
      <alignment horizontal="center" vertical="center" textRotation="0" wrapText="0" indent="0" justifyLastLine="0" shrinkToFit="0" readingOrder="0"/>
    </dxf>
    <dxf>
      <font>
        <b/>
        <i val="0"/>
        <strike val="0"/>
        <condense val="0"/>
        <extend val="0"/>
        <outline val="0"/>
        <shadow val="0"/>
        <u val="none"/>
        <vertAlign val="baseline"/>
        <sz val="10"/>
        <color rgb="FF000000"/>
        <name val="맑은 고딕"/>
        <family val="2"/>
        <charset val="129"/>
        <scheme val="minor"/>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rgb="FF000000"/>
        <name val="나눔고딕"/>
        <family val="2"/>
        <charset val="129"/>
        <scheme val="none"/>
      </font>
      <fill>
        <patternFill patternType="none">
          <fgColor indexed="64"/>
          <bgColor auto="1"/>
        </patternFill>
      </fill>
      <alignment horizontal="center" vertical="center" textRotation="0" wrapText="0" indent="0" justifyLastLine="0" shrinkToFit="0" readingOrder="0"/>
    </dxf>
    <dxf>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theme="0"/>
        <name val="나눔고딕"/>
        <family val="2"/>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fill>
        <patternFill patternType="solid">
          <fgColor indexed="64"/>
          <bgColor theme="7" tint="0.79998168889431442"/>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border diagonalUp="0" diagonalDown="0" outline="0">
        <left/>
        <right style="thin">
          <color theme="4" tint="0.39997558519241921"/>
        </right>
        <top style="thin">
          <color theme="4" tint="0.39997558519241921"/>
        </top>
        <bottom style="thin">
          <color theme="4" tint="0.39997558519241921"/>
        </bottom>
      </border>
    </dxf>
    <dxf>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fill>
        <patternFill patternType="solid">
          <fgColor indexed="64"/>
          <bgColor theme="7" tint="0.79998168889431442"/>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fill>
        <patternFill patternType="solid">
          <fgColor indexed="64"/>
          <bgColor theme="7" tint="0.3999755851924192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border diagonalUp="0" diagonalDown="0" outline="0">
        <left/>
        <right style="thin">
          <color theme="4" tint="0.39997558519241921"/>
        </right>
        <top style="thin">
          <color theme="4" tint="0.39997558519241921"/>
        </top>
        <bottom style="thin">
          <color theme="4" tint="0.39997558519241921"/>
        </bottom>
      </border>
    </dxf>
    <dxf>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fill>
        <patternFill patternType="solid">
          <fgColor indexed="64"/>
          <bgColor theme="7" tint="0.39997558519241921"/>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0"/>
        <color theme="1"/>
        <name val="Helvetica Neue"/>
        <family val="2"/>
        <scheme val="none"/>
      </font>
      <fill>
        <patternFill patternType="none">
          <bgColor auto="1"/>
        </patternFill>
      </fill>
    </dxf>
    <dxf>
      <font>
        <b/>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i val="0"/>
        <strike val="0"/>
        <condense val="0"/>
        <extend val="0"/>
        <outline val="0"/>
        <shadow val="0"/>
        <u val="none"/>
        <vertAlign val="baseline"/>
        <sz val="14"/>
        <color theme="1"/>
        <name val="나눔고딕"/>
        <family val="2"/>
        <charset val="129"/>
        <scheme val="none"/>
      </font>
      <fill>
        <patternFill patternType="none">
          <bgColor auto="1"/>
        </patternFill>
      </fill>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border outline="0">
        <left style="thin">
          <color theme="4" tint="0.39997558519241921"/>
        </left>
      </border>
    </dxf>
    <dxf>
      <font>
        <b val="0"/>
        <i val="0"/>
        <strike val="0"/>
        <condense val="0"/>
        <extend val="0"/>
        <outline val="0"/>
        <shadow val="0"/>
        <u val="none"/>
        <vertAlign val="baseline"/>
        <sz val="10"/>
        <color rgb="FF000000"/>
        <name val="Helvetica Neue"/>
        <family val="2"/>
        <scheme val="none"/>
      </font>
    </dxf>
    <dxf>
      <font>
        <b/>
        <i val="0"/>
        <strike val="0"/>
        <condense val="0"/>
        <extend val="0"/>
        <outline val="0"/>
        <shadow val="0"/>
        <u val="none"/>
        <vertAlign val="baseline"/>
        <sz val="10"/>
        <color rgb="FF000000"/>
        <name val="Helvetica Neue"/>
        <family val="2"/>
        <scheme val="none"/>
      </font>
    </dxf>
    <dxf>
      <font>
        <b val="0"/>
        <i val="0"/>
        <strike val="0"/>
        <condense val="0"/>
        <extend val="0"/>
        <outline val="0"/>
        <shadow val="0"/>
        <u val="none"/>
        <vertAlign val="baseline"/>
        <sz val="10"/>
        <color theme="1"/>
        <name val="Helvetica Neue"/>
        <family val="2"/>
        <scheme val="none"/>
      </font>
      <fill>
        <patternFill patternType="none">
          <bgColor auto="1"/>
        </patternFill>
      </fill>
    </dxf>
    <dxf>
      <font>
        <b/>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0"/>
        <color theme="1"/>
        <name val="Helvetica Neue"/>
        <family val="2"/>
        <scheme val="none"/>
      </font>
      <fill>
        <patternFill patternType="none">
          <bgColor auto="1"/>
        </patternFill>
      </fill>
    </dxf>
    <dxf>
      <font>
        <b val="0"/>
        <i val="0"/>
        <strike val="0"/>
        <condense val="0"/>
        <extend val="0"/>
        <outline val="0"/>
        <shadow val="0"/>
        <u val="none"/>
        <vertAlign val="baseline"/>
        <sz val="14"/>
        <color theme="1"/>
        <name val="나눔고딕"/>
        <family val="2"/>
        <charset val="129"/>
        <scheme val="none"/>
      </font>
      <fill>
        <patternFill patternType="none">
          <bgColor auto="1"/>
        </patternFill>
      </fill>
    </dxf>
    <dxf>
      <font>
        <b/>
        <i val="0"/>
        <strike val="0"/>
        <condense val="0"/>
        <extend val="0"/>
        <outline val="0"/>
        <shadow val="0"/>
        <u val="none"/>
        <vertAlign val="baseline"/>
        <sz val="14"/>
        <color theme="1"/>
        <name val="나눔고딕"/>
        <family val="2"/>
        <charset val="129"/>
        <scheme val="none"/>
      </font>
      <fill>
        <patternFill patternType="none">
          <bgColor auto="1"/>
        </patternFill>
      </fill>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border outline="0">
        <left style="thin">
          <color theme="4" tint="0.39997558519241921"/>
        </left>
      </border>
    </dxf>
    <dxf>
      <font>
        <b val="0"/>
        <i val="0"/>
        <strike val="0"/>
        <condense val="0"/>
        <extend val="0"/>
        <outline val="0"/>
        <shadow val="0"/>
        <u val="none"/>
        <vertAlign val="baseline"/>
        <sz val="10"/>
        <color theme="1"/>
        <name val="Helvetica Neue"/>
        <family val="2"/>
        <scheme val="none"/>
      </font>
      <fill>
        <patternFill patternType="none">
          <bgColor auto="1"/>
        </patternFill>
      </fill>
    </dxf>
    <dxf>
      <font>
        <b/>
        <i val="0"/>
        <strike val="0"/>
        <condense val="0"/>
        <extend val="0"/>
        <outline val="0"/>
        <shadow val="0"/>
        <u val="none"/>
        <vertAlign val="baseline"/>
        <sz val="10"/>
        <color theme="0"/>
        <name val="Helvetica Neue"/>
        <family val="2"/>
        <scheme val="none"/>
      </font>
      <fill>
        <patternFill patternType="none">
          <bgColor auto="1"/>
        </patternFill>
      </fill>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theme="0"/>
        <name val="나눔고딕"/>
        <family val="2"/>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14"/>
        <color theme="0"/>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alignment horizontal="center" vertical="center" textRotation="0" wrapText="0" indent="0" justifyLastLine="0" shrinkToFit="0" readingOrder="0"/>
    </dxf>
    <dxf>
      <font>
        <b/>
        <i val="0"/>
        <strike val="0"/>
        <condense val="0"/>
        <extend val="0"/>
        <outline val="0"/>
        <shadow val="0"/>
        <u val="none"/>
        <vertAlign val="baseline"/>
        <sz val="14"/>
        <color theme="0"/>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14"/>
        <color rgb="FF000000"/>
        <name val="나눔고딕"/>
        <family val="2"/>
        <charset val="129"/>
        <scheme val="none"/>
      </font>
      <alignment horizontal="center" vertical="center" textRotation="0" wrapText="0" indent="0" justifyLastLine="0" shrinkToFit="0" readingOrder="0"/>
    </dxf>
    <dxf>
      <font>
        <b/>
        <i val="0"/>
        <strike val="0"/>
        <condense val="0"/>
        <extend val="0"/>
        <outline val="0"/>
        <shadow val="0"/>
        <u val="none"/>
        <vertAlign val="baseline"/>
        <sz val="14"/>
        <color theme="0"/>
        <name val="나눔고딕"/>
        <charset val="129"/>
        <scheme val="none"/>
      </font>
      <alignment horizontal="center" vertical="center" textRotation="0" wrapText="0" indent="0" justifyLastLine="0" shrinkToFit="0" readingOrder="0"/>
    </dxf>
    <dxf>
      <font>
        <strike val="0"/>
        <outline val="0"/>
        <shadow val="0"/>
        <u val="none"/>
        <vertAlign val="baseline"/>
        <sz val="16"/>
        <name val="Apple SD Gothic Neo Regular"/>
        <charset val="129"/>
        <scheme val="none"/>
      </font>
    </dxf>
    <dxf>
      <font>
        <b val="0"/>
        <i val="0"/>
        <strike val="0"/>
        <condense val="0"/>
        <extend val="0"/>
        <outline val="0"/>
        <shadow val="0"/>
        <u val="none"/>
        <vertAlign val="baseline"/>
        <sz val="16"/>
        <color rgb="FF000000"/>
        <name val="Apple SD Gothic Neo Regular"/>
        <charset val="129"/>
        <scheme val="none"/>
      </font>
    </dxf>
    <dxf>
      <font>
        <b val="0"/>
        <i val="0"/>
        <strike val="0"/>
        <condense val="0"/>
        <extend val="0"/>
        <outline val="0"/>
        <shadow val="0"/>
        <u val="none"/>
        <vertAlign val="baseline"/>
        <sz val="16"/>
        <color rgb="FF000000"/>
        <name val="Apple SD Gothic Neo Regular"/>
        <charset val="129"/>
        <scheme val="none"/>
      </font>
    </dxf>
    <dxf>
      <font>
        <b/>
        <i val="0"/>
        <strike val="0"/>
        <condense val="0"/>
        <extend val="0"/>
        <outline val="0"/>
        <shadow val="0"/>
        <u val="none"/>
        <vertAlign val="baseline"/>
        <sz val="16"/>
        <color rgb="FF000000"/>
        <name val="Apple SD Gothic Neo Regular"/>
        <charset val="129"/>
        <scheme val="none"/>
      </font>
    </dxf>
    <dxf>
      <font>
        <b/>
        <i val="0"/>
        <strike val="0"/>
        <condense val="0"/>
        <extend val="0"/>
        <outline val="0"/>
        <shadow val="0"/>
        <u val="none"/>
        <vertAlign val="baseline"/>
        <sz val="16"/>
        <color rgb="FF000000"/>
        <name val="Apple SD Gothic Neo Regular"/>
        <charset val="129"/>
        <scheme val="none"/>
      </font>
    </dxf>
    <dxf>
      <font>
        <strike val="0"/>
        <outline val="0"/>
        <shadow val="0"/>
        <u val="none"/>
        <vertAlign val="baseline"/>
        <sz val="16"/>
        <name val="Apple SD Gothic Neo Regular"/>
        <charset val="129"/>
        <scheme val="none"/>
      </font>
    </dxf>
    <dxf>
      <font>
        <b/>
        <i val="0"/>
        <strike val="0"/>
        <condense val="0"/>
        <extend val="0"/>
        <outline val="0"/>
        <shadow val="0"/>
        <u val="none"/>
        <vertAlign val="baseline"/>
        <sz val="16"/>
        <color rgb="FF000000"/>
        <name val="Apple SD Gothic Neo Regular"/>
        <charset val="129"/>
        <scheme val="none"/>
      </font>
    </dxf>
    <dxf>
      <font>
        <b val="0"/>
        <i val="0"/>
        <strike val="0"/>
        <condense val="0"/>
        <extend val="0"/>
        <outline val="0"/>
        <shadow val="0"/>
        <u val="none"/>
        <vertAlign val="baseline"/>
        <sz val="16"/>
        <color rgb="FF000000"/>
        <name val="Apple SD Gothic Neo Regular"/>
        <charset val="129"/>
        <scheme val="none"/>
      </font>
    </dxf>
    <dxf>
      <font>
        <b/>
        <i val="0"/>
        <strike val="0"/>
        <condense val="0"/>
        <extend val="0"/>
        <outline val="0"/>
        <shadow val="0"/>
        <u val="none"/>
        <vertAlign val="baseline"/>
        <sz val="16"/>
        <color rgb="FF000000"/>
        <name val="Apple SD Gothic Neo Regular"/>
        <charset val="129"/>
        <scheme val="none"/>
      </font>
    </dxf>
    <dxf>
      <font>
        <strike val="0"/>
        <outline val="0"/>
        <shadow val="0"/>
        <u val="none"/>
        <vertAlign val="baseline"/>
        <sz val="16"/>
        <name val="Apple SD Gothic Neo Regular"/>
        <charset val="129"/>
        <scheme val="none"/>
      </font>
    </dxf>
    <dxf>
      <font>
        <b/>
        <i val="0"/>
        <strike val="0"/>
        <condense val="0"/>
        <extend val="0"/>
        <outline val="0"/>
        <shadow val="0"/>
        <u val="none"/>
        <vertAlign val="baseline"/>
        <sz val="16"/>
        <color rgb="FF000000"/>
        <name val="Apple SD Gothic Neo Regular"/>
        <charset val="129"/>
        <scheme val="none"/>
      </font>
    </dxf>
    <dxf>
      <font>
        <strike val="0"/>
        <outline val="0"/>
        <shadow val="0"/>
        <u val="none"/>
        <vertAlign val="baseline"/>
        <sz val="16"/>
        <name val="Apple SD Gothic Neo Regular"/>
        <charset val="129"/>
        <scheme val="none"/>
      </font>
    </dxf>
    <dxf>
      <font>
        <b val="0"/>
        <i val="0"/>
        <strike val="0"/>
        <condense val="0"/>
        <extend val="0"/>
        <outline val="0"/>
        <shadow val="0"/>
        <u val="none"/>
        <vertAlign val="baseline"/>
        <sz val="6"/>
        <color theme="1"/>
        <name val="맑은 고딕"/>
        <charset val="129"/>
        <scheme val="minor"/>
      </font>
      <numFmt numFmtId="14" formatCode="0.00%"/>
    </dxf>
    <dxf>
      <font>
        <b val="0"/>
        <i val="0"/>
        <strike val="0"/>
        <condense val="0"/>
        <extend val="0"/>
        <outline val="0"/>
        <shadow val="0"/>
        <u val="none"/>
        <vertAlign val="baseline"/>
        <sz val="6"/>
        <color theme="1"/>
        <name val="맑은 고딕"/>
        <charset val="129"/>
        <scheme val="minor"/>
      </font>
    </dxf>
    <dxf>
      <font>
        <strike val="0"/>
        <outline val="0"/>
        <shadow val="0"/>
        <u val="none"/>
        <vertAlign val="baseline"/>
        <sz val="6"/>
        <color theme="1"/>
        <name val="맑은 고딕"/>
        <charset val="129"/>
        <scheme val="minor"/>
      </font>
    </dxf>
    <dxf>
      <font>
        <strike val="0"/>
        <outline val="0"/>
        <shadow val="0"/>
        <u val="none"/>
        <vertAlign val="baseline"/>
        <sz val="6"/>
        <color theme="1"/>
        <name val="맑은 고딕"/>
        <charset val="129"/>
        <scheme val="minor"/>
      </font>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fill>
        <patternFill patternType="solid">
          <fgColor indexed="64"/>
          <bgColor theme="7" tint="0.3999755851924192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rgb="FF000000"/>
        <name val="나눔고딕"/>
        <family val="2"/>
        <charset val="129"/>
        <scheme val="none"/>
      </font>
      <alignment horizontal="center" vertical="center" textRotation="0" wrapText="0" indent="0" justifyLastLine="0" shrinkToFit="0" readingOrder="0"/>
      <border diagonalUp="0" diagonalDown="0">
        <left/>
        <right style="thin">
          <color theme="4" tint="0.39997558519241921"/>
        </right>
        <top style="thin">
          <color theme="4" tint="0.39997558519241921"/>
        </top>
        <bottom style="thin">
          <color theme="4" tint="0.39997558519241921"/>
        </bottom>
        <vertical/>
        <horizontal/>
      </border>
    </dxf>
    <dxf>
      <font>
        <b val="0"/>
        <i val="0"/>
        <strike val="0"/>
        <condense val="0"/>
        <extend val="0"/>
        <outline val="0"/>
        <shadow val="0"/>
        <u val="none"/>
        <vertAlign val="baseline"/>
        <sz val="4"/>
        <color theme="1"/>
        <name val="나눔고딕"/>
        <family val="2"/>
        <charset val="129"/>
        <scheme val="none"/>
      </font>
      <fill>
        <patternFill patternType="solid">
          <fgColor indexed="64"/>
          <bgColor theme="7" tint="0.3999755851924192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family val="2"/>
        <charset val="129"/>
        <scheme val="none"/>
      </font>
      <fill>
        <patternFill patternType="solid">
          <fgColor indexed="64"/>
          <bgColor theme="7" tint="0.79998168889431442"/>
        </patternFill>
      </fill>
      <alignment horizontal="center" vertical="center" textRotation="0" wrapText="0" indent="0" justifyLastLine="0" shrinkToFit="0" readingOrder="0"/>
    </dxf>
    <dxf>
      <font>
        <b val="0"/>
        <i val="0"/>
        <strike val="0"/>
        <condense val="0"/>
        <extend val="0"/>
        <outline val="0"/>
        <shadow val="0"/>
        <u val="none"/>
        <vertAlign val="baseline"/>
        <sz val="6"/>
        <color rgb="FF000000"/>
        <name val="맑은 고딕"/>
        <charset val="129"/>
        <scheme val="minor"/>
      </font>
      <alignment horizontal="center" vertical="center" textRotation="0" wrapText="0" indent="0" justifyLastLine="0" shrinkToFit="0" readingOrder="0"/>
    </dxf>
    <dxf>
      <font>
        <b val="0"/>
        <i val="0"/>
        <strike val="0"/>
        <condense val="0"/>
        <extend val="0"/>
        <outline val="0"/>
        <shadow val="0"/>
        <u val="none"/>
        <vertAlign val="baseline"/>
        <sz val="6"/>
        <color rgb="FF000000"/>
        <name val="맑은 고딕"/>
        <charset val="129"/>
        <scheme val="minor"/>
      </font>
      <alignment horizontal="center" vertical="center" textRotation="0" wrapText="0" indent="0" justifyLastLine="0" shrinkToFit="0" readingOrder="0"/>
    </dxf>
    <dxf>
      <font>
        <b/>
        <i val="0"/>
        <strike val="0"/>
        <condense val="0"/>
        <extend val="0"/>
        <outline val="0"/>
        <shadow val="0"/>
        <u val="none"/>
        <vertAlign val="baseline"/>
        <sz val="6"/>
        <color rgb="FF000000"/>
        <name val="맑은 고딕"/>
        <charset val="129"/>
        <scheme val="minor"/>
      </font>
      <alignment horizontal="center" vertical="center" textRotation="0" wrapText="0" indent="0" justifyLastLine="0" shrinkToFit="0" readingOrder="0"/>
    </dxf>
    <dxf>
      <font>
        <strike val="0"/>
        <outline val="0"/>
        <shadow val="0"/>
        <u val="none"/>
        <vertAlign val="baseline"/>
        <sz val="6"/>
        <name val="맑은 고딕"/>
        <charset val="129"/>
        <scheme val="minor"/>
      </font>
      <alignment horizontal="center" vertical="center" textRotation="0" wrapText="0" indent="0" justifyLastLine="0" shrinkToFit="0" readingOrder="0"/>
    </dxf>
    <dxf>
      <font>
        <strike val="0"/>
        <outline val="0"/>
        <shadow val="0"/>
        <u val="none"/>
        <vertAlign val="baseline"/>
        <sz val="6"/>
        <name val="맑은 고딕"/>
        <charset val="129"/>
        <scheme val="minor"/>
      </font>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font>
        <b val="0"/>
        <i val="0"/>
        <strike val="0"/>
        <condense val="0"/>
        <extend val="0"/>
        <outline val="0"/>
        <shadow val="0"/>
        <u val="none"/>
        <vertAlign val="baseline"/>
        <sz val="6"/>
        <color rgb="FF000000"/>
        <name val="맑은 고딕"/>
        <family val="2"/>
        <charset val="129"/>
        <scheme val="major"/>
      </font>
      <alignment horizontal="center" vertical="center" textRotation="0" wrapText="0" indent="0" justifyLastLine="0" shrinkToFit="0" readingOrder="0"/>
    </dxf>
    <dxf>
      <font>
        <b val="0"/>
        <i val="0"/>
        <strike val="0"/>
        <condense val="0"/>
        <extend val="0"/>
        <outline val="0"/>
        <shadow val="0"/>
        <u val="none"/>
        <vertAlign val="baseline"/>
        <sz val="6"/>
        <color rgb="FF000000"/>
        <name val="맑은 고딕"/>
        <family val="2"/>
        <charset val="129"/>
        <scheme val="major"/>
      </font>
      <alignment horizontal="center" vertical="center" textRotation="0" wrapText="0" indent="0" justifyLastLine="0" shrinkToFit="0" readingOrder="0"/>
    </dxf>
    <dxf>
      <font>
        <b/>
        <i val="0"/>
        <strike val="0"/>
        <condense val="0"/>
        <extend val="0"/>
        <outline val="0"/>
        <shadow val="0"/>
        <u val="none"/>
        <vertAlign val="baseline"/>
        <sz val="6"/>
        <color rgb="FF000000"/>
        <name val="맑은 고딕"/>
        <family val="2"/>
        <charset val="129"/>
        <scheme val="major"/>
      </font>
      <alignment horizontal="center" vertical="center" textRotation="0" wrapText="0" indent="0" justifyLastLine="0" shrinkToFit="0" readingOrder="0"/>
    </dxf>
    <dxf>
      <alignment horizontal="center" vertical="center" textRotation="0" wrapText="0" indent="0" justifyLastLine="0" shrinkToFit="0" readingOrder="0"/>
    </dxf>
    <dxf>
      <font>
        <b/>
        <i val="0"/>
        <strike val="0"/>
        <condense val="0"/>
        <extend val="0"/>
        <outline val="0"/>
        <shadow val="0"/>
        <u val="none"/>
        <vertAlign val="baseline"/>
        <sz val="6"/>
        <color theme="0"/>
        <name val="맑은 고딕"/>
        <charset val="129"/>
        <scheme val="major"/>
      </font>
      <alignment horizontal="center" vertical="center" textRotation="0" wrapText="0" indent="0" justifyLastLine="0" shrinkToFit="0" readingOrder="0"/>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b val="0"/>
        <i val="0"/>
        <strike val="0"/>
        <condense val="0"/>
        <extend val="0"/>
        <outline val="0"/>
        <shadow val="0"/>
        <u val="none"/>
        <vertAlign val="baseline"/>
        <sz val="5"/>
        <color theme="1"/>
        <name val="맑은 고딕"/>
        <family val="2"/>
        <charset val="129"/>
        <scheme val="minor"/>
      </font>
      <border diagonalUp="0" diagonalDown="0" outline="0">
        <left/>
        <right/>
        <top style="thin">
          <color theme="5" tint="0.39997558519241921"/>
        </top>
        <bottom/>
      </border>
    </dxf>
    <dxf>
      <font>
        <b val="0"/>
        <i val="0"/>
        <strike val="0"/>
        <condense val="0"/>
        <extend val="0"/>
        <outline val="0"/>
        <shadow val="0"/>
        <u val="none"/>
        <vertAlign val="baseline"/>
        <sz val="5"/>
        <color theme="1"/>
        <name val="나눔고딕"/>
        <family val="2"/>
        <charset val="129"/>
        <scheme val="none"/>
      </font>
      <alignment horizontal="center" vertical="center" textRotation="0" wrapText="0" indent="0" justifyLastLine="0" shrinkToFit="0" readingOrder="0"/>
      <border diagonalUp="0" diagonalDown="0" outline="0">
        <left/>
        <right/>
        <top style="thin">
          <color theme="5" tint="0.39997558519241921"/>
        </top>
        <bottom/>
      </border>
    </dxf>
    <dxf>
      <border outline="0">
        <left style="thin">
          <color theme="5" tint="0.39997558519241921"/>
        </left>
        <right style="thin">
          <color theme="5" tint="0.39997558519241921"/>
        </right>
        <top style="thin">
          <color theme="5" tint="0.39997558519241921"/>
        </top>
        <bottom style="thin">
          <color theme="5" tint="0.39997558519241921"/>
        </bottom>
      </border>
    </dxf>
    <dxf>
      <font>
        <strike val="0"/>
        <outline val="0"/>
        <shadow val="0"/>
        <u val="none"/>
        <vertAlign val="baseline"/>
        <sz val="5"/>
      </font>
    </dxf>
    <dxf>
      <font>
        <strike val="0"/>
        <outline val="0"/>
        <shadow val="0"/>
        <u val="none"/>
        <vertAlign val="baseline"/>
        <sz val="5"/>
      </font>
    </dxf>
    <dxf>
      <font>
        <strike val="0"/>
        <outline val="0"/>
        <shadow val="0"/>
        <u val="none"/>
        <vertAlign val="baseline"/>
        <sz val="5"/>
      </font>
      <fill>
        <patternFill patternType="none">
          <fgColor indexed="64"/>
          <bgColor indexed="65"/>
        </patternFill>
      </fill>
    </dxf>
    <dxf>
      <font>
        <strike val="0"/>
        <outline val="0"/>
        <shadow val="0"/>
        <u val="none"/>
        <vertAlign val="baseline"/>
        <sz val="5"/>
      </font>
      <fill>
        <patternFill patternType="none">
          <fgColor indexed="64"/>
          <bgColor indexed="65"/>
        </patternFill>
      </fill>
    </dxf>
    <dxf>
      <font>
        <strike val="0"/>
        <outline val="0"/>
        <shadow val="0"/>
        <u val="none"/>
        <vertAlign val="baseline"/>
        <sz val="5"/>
      </font>
      <fill>
        <patternFill patternType="none">
          <fgColor indexed="64"/>
          <bgColor indexed="65"/>
        </patternFill>
      </fill>
    </dxf>
    <dxf>
      <font>
        <strike val="0"/>
        <outline val="0"/>
        <shadow val="0"/>
        <u val="none"/>
        <vertAlign val="baseline"/>
        <sz val="5"/>
      </font>
      <fill>
        <patternFill patternType="none">
          <fgColor indexed="64"/>
          <bgColor indexed="65"/>
        </patternFill>
      </fill>
    </dxf>
    <dxf>
      <font>
        <strike val="0"/>
        <outline val="0"/>
        <shadow val="0"/>
        <u val="none"/>
        <vertAlign val="baseline"/>
        <sz val="5"/>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dxf>
    <dxf>
      <font>
        <strike val="0"/>
        <outline val="0"/>
        <shadow val="0"/>
        <u val="none"/>
        <vertAlign val="baseline"/>
        <sz val="5"/>
      </font>
      <fill>
        <patternFill patternType="none">
          <fgColor indexed="64"/>
          <bgColor indexed="65"/>
        </patternFill>
      </fill>
    </dxf>
    <dxf>
      <font>
        <b val="0"/>
        <i val="0"/>
        <strike val="0"/>
        <condense val="0"/>
        <extend val="0"/>
        <outline val="0"/>
        <shadow val="0"/>
        <u val="none"/>
        <vertAlign val="baseline"/>
        <sz val="5"/>
        <color theme="1"/>
        <name val="나눔고딕"/>
        <family val="2"/>
        <charset val="129"/>
        <scheme val="none"/>
      </font>
      <fill>
        <patternFill patternType="none">
          <fgColor indexed="64"/>
          <bgColor indexed="65"/>
        </patternFill>
      </fill>
      <alignment horizontal="center" vertical="center" textRotation="0" wrapText="0" indent="0" justifyLastLine="0" shrinkToFit="0" readingOrder="0"/>
    </dxf>
    <dxf>
      <font>
        <strike val="0"/>
        <outline val="0"/>
        <shadow val="0"/>
        <u val="none"/>
        <vertAlign val="baseline"/>
        <sz val="5"/>
      </font>
    </dxf>
    <dxf>
      <font>
        <strike val="0"/>
        <outline val="0"/>
        <shadow val="0"/>
        <u val="none"/>
        <vertAlign val="baseline"/>
        <sz val="5"/>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b val="0"/>
        <i val="0"/>
        <strike val="0"/>
        <condense val="0"/>
        <extend val="0"/>
        <outline val="0"/>
        <shadow val="0"/>
        <u val="none"/>
        <vertAlign val="baseline"/>
        <sz val="5"/>
        <color theme="1"/>
        <name val="나눔고딕"/>
        <family val="2"/>
        <charset val="129"/>
        <scheme val="none"/>
      </font>
    </dxf>
    <dxf>
      <font>
        <strike val="0"/>
        <outline val="0"/>
        <shadow val="0"/>
        <u val="none"/>
        <vertAlign val="baseline"/>
        <sz val="5"/>
        <color theme="1"/>
      </font>
    </dxf>
    <dxf>
      <font>
        <b val="0"/>
        <i val="0"/>
        <strike val="0"/>
        <condense val="0"/>
        <extend val="0"/>
        <outline val="0"/>
        <shadow val="0"/>
        <u val="none"/>
        <vertAlign val="baseline"/>
        <sz val="5"/>
        <color theme="1"/>
        <name val="나눔고딕"/>
        <family val="2"/>
        <charset val="129"/>
        <scheme val="none"/>
      </font>
      <alignment horizontal="center" vertical="center" textRotation="0" wrapText="0" indent="0" justifyLastLine="0" shrinkToFit="0" readingOrder="0"/>
    </dxf>
    <dxf>
      <font>
        <strike val="0"/>
        <outline val="0"/>
        <shadow val="0"/>
        <u val="none"/>
        <vertAlign val="baseline"/>
        <sz val="5"/>
        <color theme="1"/>
      </font>
    </dxf>
    <dxf>
      <font>
        <strike val="0"/>
        <outline val="0"/>
        <shadow val="0"/>
        <u val="none"/>
        <vertAlign val="baseline"/>
        <sz val="5"/>
        <color theme="1"/>
      </font>
    </dxf>
    <dxf>
      <font>
        <strike val="0"/>
        <outline val="0"/>
        <shadow val="0"/>
        <u val="none"/>
        <vertAlign val="baseline"/>
        <sz val="5"/>
        <color theme="1"/>
      </font>
    </dxf>
    <dxf>
      <font>
        <b val="0"/>
        <i val="0"/>
        <strike val="0"/>
        <condense val="0"/>
        <extend val="0"/>
        <outline val="0"/>
        <shadow val="0"/>
        <u val="none"/>
        <vertAlign val="baseline"/>
        <sz val="5"/>
        <color theme="1"/>
        <name val="나눔고딕"/>
        <family val="2"/>
        <charset val="129"/>
        <scheme val="none"/>
      </font>
      <alignment horizontal="center" vertical="center" textRotation="0" wrapText="0" indent="0" justifyLastLine="0" shrinkToFit="0" readingOrder="0"/>
    </dxf>
    <dxf>
      <font>
        <strike val="0"/>
        <outline val="0"/>
        <shadow val="0"/>
        <u val="none"/>
        <vertAlign val="baseline"/>
        <sz val="5"/>
        <color theme="1"/>
      </font>
    </dxf>
    <dxf>
      <font>
        <strike val="0"/>
        <outline val="0"/>
        <shadow val="0"/>
        <u val="none"/>
        <vertAlign val="baseline"/>
        <sz val="5"/>
        <color theme="1"/>
      </font>
    </dxf>
    <dxf>
      <font>
        <b val="0"/>
        <i val="0"/>
        <strike val="0"/>
        <condense val="0"/>
        <extend val="0"/>
        <outline val="0"/>
        <shadow val="0"/>
        <u val="none"/>
        <vertAlign val="baseline"/>
        <sz val="4"/>
        <color rgb="FF000000"/>
        <name val="맑은 고딕"/>
        <family val="2"/>
        <charset val="129"/>
        <scheme val="minor"/>
      </font>
      <alignment horizontal="center" vertical="center" textRotation="0" wrapText="0" indent="0" justifyLastLine="0" shrinkToFit="0" readingOrder="0"/>
    </dxf>
    <dxf>
      <font>
        <b/>
        <i val="0"/>
        <strike val="0"/>
        <condense val="0"/>
        <extend val="0"/>
        <outline val="0"/>
        <shadow val="0"/>
        <u val="none"/>
        <vertAlign val="baseline"/>
        <sz val="4"/>
        <color rgb="FF000000"/>
        <name val="맑은 고딕"/>
        <family val="2"/>
        <charset val="129"/>
        <scheme val="minor"/>
      </font>
      <alignment horizontal="center" vertical="center" textRotation="0" wrapText="0" indent="0" justifyLastLine="0" shrinkToFit="0" readingOrder="0"/>
    </dxf>
    <dxf>
      <font>
        <strike val="0"/>
        <outline val="0"/>
        <shadow val="0"/>
        <u val="none"/>
        <vertAlign val="baseline"/>
        <sz val="4"/>
      </font>
    </dxf>
    <dxf>
      <font>
        <b/>
        <i val="0"/>
        <strike val="0"/>
        <condense val="0"/>
        <extend val="0"/>
        <outline val="0"/>
        <shadow val="0"/>
        <u val="none"/>
        <vertAlign val="baseline"/>
        <sz val="4"/>
        <color rgb="FF000000"/>
        <name val="맑은 고딕"/>
        <family val="2"/>
        <charset val="129"/>
        <scheme val="minor"/>
      </font>
      <alignment horizontal="center" vertical="center" textRotation="0" wrapText="0" indent="0" justifyLastLine="0" shrinkToFit="0" readingOrder="0"/>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top style="thin">
          <color theme="8" tint="0.39997558519241921"/>
        </top>
        <bottom style="thin">
          <color theme="8" tint="0.39997558519241921"/>
        </bottom>
        <vertical style="thin">
          <color theme="8" tint="0.39997558519241921"/>
        </vertical>
        <horizontal style="thin">
          <color theme="8" tint="0.39997558519241921"/>
        </horizontal>
      </border>
    </dxf>
    <dxf>
      <font>
        <b/>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8" tint="0.39997558519241921"/>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font>
        <b/>
        <i val="0"/>
        <strike val="0"/>
        <condense val="0"/>
        <extend val="0"/>
        <outline val="0"/>
        <shadow val="0"/>
        <u val="none"/>
        <vertAlign val="baseline"/>
        <sz val="4"/>
        <color theme="1"/>
        <name val="나눔고딕"/>
        <family val="2"/>
        <charset val="129"/>
        <scheme val="none"/>
      </font>
      <fill>
        <patternFill patternType="none">
          <bgColor auto="1"/>
        </patternFill>
      </fill>
      <alignment horizontal="center" vertical="center" textRotation="0" wrapText="0" indent="0" justifyLastLine="0" shrinkToFit="0" readingOrder="0"/>
      <border diagonalUp="0" diagonalDown="0">
        <left/>
        <right style="thin">
          <color theme="8" tint="0.39997558519241921"/>
        </right>
        <top style="thin">
          <color theme="8" tint="0.39997558519241921"/>
        </top>
        <bottom style="thin">
          <color theme="8" tint="0.39997558519241921"/>
        </bottom>
        <vertical style="thin">
          <color theme="8" tint="0.39997558519241921"/>
        </vertical>
        <horizontal style="thin">
          <color theme="8" tint="0.39997558519241921"/>
        </horizontal>
      </border>
    </dxf>
    <dxf>
      <border>
        <top style="thin">
          <color theme="8" tint="0.39997558519241921"/>
        </top>
      </border>
    </dxf>
    <dxf>
      <border diagonalUp="0" diagonalDown="0">
        <left style="thin">
          <color theme="8" tint="0.39997558519241921"/>
        </left>
        <right style="thin">
          <color theme="8" tint="0.39997558519241921"/>
        </right>
        <top style="thin">
          <color theme="8" tint="0.39997558519241921"/>
        </top>
        <bottom style="thin">
          <color theme="8" tint="0.39997558519241921"/>
        </bottom>
      </border>
    </dxf>
    <dxf>
      <font>
        <b val="0"/>
        <i val="0"/>
        <strike val="0"/>
        <condense val="0"/>
        <extend val="0"/>
        <outline val="0"/>
        <shadow val="0"/>
        <u val="none"/>
        <vertAlign val="baseline"/>
        <sz val="4"/>
        <color rgb="FF000000"/>
        <name val="Helvetica Neue"/>
        <family val="2"/>
        <scheme val="none"/>
      </font>
    </dxf>
    <dxf>
      <border>
        <bottom style="thin">
          <color theme="8" tint="0.39997558519241921"/>
        </bottom>
      </border>
    </dxf>
    <dxf>
      <font>
        <b/>
        <i val="0"/>
        <strike val="0"/>
        <condense val="0"/>
        <extend val="0"/>
        <outline val="0"/>
        <shadow val="0"/>
        <u val="none"/>
        <vertAlign val="baseline"/>
        <sz val="4"/>
        <color rgb="FF000000"/>
        <name val="Helvetica Neue"/>
        <family val="2"/>
        <scheme val="none"/>
      </font>
      <border diagonalUp="0" diagonalDown="0">
        <left style="thin">
          <color theme="8" tint="0.39997558519241921"/>
        </left>
        <right style="thin">
          <color theme="8" tint="0.39997558519241921"/>
        </right>
        <top/>
        <bottom/>
        <vertical style="thin">
          <color theme="8" tint="0.39997558519241921"/>
        </vertical>
        <horizontal style="thin">
          <color theme="8" tint="0.39997558519241921"/>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top style="thin">
          <color theme="5"/>
        </top>
        <bottom style="thin">
          <color theme="5"/>
        </bottom>
        <vertical style="thin">
          <color theme="5"/>
        </vertical>
        <horizontal style="thin">
          <color theme="5"/>
        </horizontal>
      </border>
    </dxf>
    <dxf>
      <font>
        <b/>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val="0"/>
        <i val="0"/>
        <strike val="0"/>
        <condense val="0"/>
        <extend val="0"/>
        <outline val="0"/>
        <shadow val="0"/>
        <u val="none"/>
        <vertAlign val="baseline"/>
        <sz val="4"/>
        <color theme="1"/>
        <name val="Helvetica Neue"/>
        <family val="2"/>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val="0"/>
        <i val="0"/>
        <strike val="0"/>
        <condense val="0"/>
        <extend val="0"/>
        <outline val="0"/>
        <shadow val="0"/>
        <u val="none"/>
        <vertAlign val="baseline"/>
        <sz val="4"/>
        <color theme="1"/>
        <name val="나눔고딕"/>
        <family val="2"/>
        <charset val="129"/>
        <scheme val="none"/>
      </font>
      <fill>
        <patternFill patternType="none">
          <bgColor auto="1"/>
        </patternFill>
      </fill>
      <border diagonalUp="0" diagonalDown="0">
        <left style="thin">
          <color theme="5"/>
        </left>
        <right style="thin">
          <color theme="5"/>
        </right>
        <top style="thin">
          <color theme="5"/>
        </top>
        <bottom style="thin">
          <color theme="5"/>
        </bottom>
        <vertical style="thin">
          <color theme="5"/>
        </vertical>
        <horizontal style="thin">
          <color theme="5"/>
        </horizontal>
      </border>
    </dxf>
    <dxf>
      <font>
        <b/>
        <i val="0"/>
        <strike val="0"/>
        <condense val="0"/>
        <extend val="0"/>
        <outline val="0"/>
        <shadow val="0"/>
        <u val="none"/>
        <vertAlign val="baseline"/>
        <sz val="4"/>
        <color theme="1"/>
        <name val="나눔고딕"/>
        <family val="2"/>
        <charset val="129"/>
        <scheme val="none"/>
      </font>
      <fill>
        <patternFill patternType="none">
          <bgColor auto="1"/>
        </patternFill>
      </fill>
      <alignment horizontal="center" vertical="center" textRotation="0" wrapText="0" indent="0" justifyLastLine="0" shrinkToFit="0" readingOrder="0"/>
      <border diagonalUp="0" diagonalDown="0">
        <left/>
        <right style="thin">
          <color theme="5"/>
        </right>
        <top style="thin">
          <color theme="5"/>
        </top>
        <bottom style="thin">
          <color theme="5"/>
        </bottom>
        <vertical style="thin">
          <color theme="5"/>
        </vertical>
        <horizontal style="thin">
          <color theme="5"/>
        </horizontal>
      </border>
    </dxf>
    <dxf>
      <border>
        <top style="thin">
          <color theme="5"/>
        </top>
      </border>
    </dxf>
    <dxf>
      <border diagonalUp="0" diagonalDown="0">
        <left style="thin">
          <color theme="5"/>
        </left>
        <right style="thin">
          <color theme="5"/>
        </right>
        <top style="thin">
          <color theme="5"/>
        </top>
        <bottom style="thin">
          <color theme="5"/>
        </bottom>
      </border>
    </dxf>
    <dxf>
      <font>
        <b val="0"/>
        <i val="0"/>
        <strike val="0"/>
        <condense val="0"/>
        <extend val="0"/>
        <outline val="0"/>
        <shadow val="0"/>
        <u val="none"/>
        <vertAlign val="baseline"/>
        <sz val="4"/>
        <color theme="1"/>
        <name val="Helvetica Neue"/>
        <family val="2"/>
        <scheme val="none"/>
      </font>
      <fill>
        <patternFill patternType="none">
          <bgColor auto="1"/>
        </patternFill>
      </fill>
    </dxf>
    <dxf>
      <border>
        <bottom style="thin">
          <color theme="5"/>
        </bottom>
      </border>
    </dxf>
    <dxf>
      <font>
        <b/>
        <i val="0"/>
        <strike val="0"/>
        <condense val="0"/>
        <extend val="0"/>
        <outline val="0"/>
        <shadow val="0"/>
        <u val="none"/>
        <vertAlign val="baseline"/>
        <sz val="4"/>
        <color theme="0"/>
        <name val="Helvetica Neue"/>
        <family val="2"/>
        <scheme val="none"/>
      </font>
      <fill>
        <patternFill patternType="none">
          <bgColor auto="1"/>
        </patternFill>
      </fill>
      <border diagonalUp="0" diagonalDown="0">
        <left style="thin">
          <color theme="5"/>
        </left>
        <right style="thin">
          <color theme="5"/>
        </right>
        <top/>
        <bottom/>
        <vertical style="thin">
          <color theme="5"/>
        </vertical>
        <horizontal style="thin">
          <color theme="5"/>
        </horizontal>
      </border>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bgColor auto="1"/>
        </patternFill>
      </fill>
      <alignment horizontal="center" vertical="center" textRotation="0" wrapText="0" indent="0" justifyLastLine="0" shrinkToFit="0" readingOrder="0"/>
    </dxf>
    <dxf>
      <font>
        <b/>
        <i val="0"/>
        <strike val="0"/>
        <condense val="0"/>
        <extend val="0"/>
        <outline val="0"/>
        <shadow val="0"/>
        <u val="none"/>
        <vertAlign val="baseline"/>
        <sz val="4"/>
        <color theme="0"/>
        <name val="나눔고딕"/>
        <family val="2"/>
        <charset val="129"/>
        <scheme val="none"/>
      </font>
      <fill>
        <patternFill patternType="none">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none">
          <fgColor indexed="64"/>
          <bgColor auto="1"/>
        </patternFill>
      </fill>
      <alignment horizontal="center" vertical="center" textRotation="0" wrapText="0" indent="0" justifyLastLine="0" shrinkToFit="0" readingOrder="0"/>
    </dxf>
    <dxf>
      <font>
        <b/>
        <i val="0"/>
        <strike val="0"/>
        <condense val="0"/>
        <extend val="0"/>
        <outline val="0"/>
        <shadow val="0"/>
        <u val="none"/>
        <vertAlign val="baseline"/>
        <sz val="4"/>
        <color theme="0"/>
        <name val="나눔고딕"/>
        <charset val="129"/>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dxf>
    <dxf>
      <font>
        <b/>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dxf>
    <dxf>
      <font>
        <strike val="0"/>
        <outline val="0"/>
        <shadow val="0"/>
        <u val="none"/>
        <vertAlign val="baseline"/>
        <sz val="4"/>
        <name val="나눔고딕"/>
        <charset val="129"/>
        <scheme val="none"/>
      </font>
      <alignment horizontal="center" vertical="center" textRotation="0" wrapText="0" indent="0" justifyLastLine="0" shrinkToFit="0" readingOrder="0"/>
    </dxf>
    <dxf>
      <font>
        <b/>
        <i val="0"/>
        <strike val="0"/>
        <condense val="0"/>
        <extend val="0"/>
        <outline val="0"/>
        <shadow val="0"/>
        <u val="none"/>
        <vertAlign val="baseline"/>
        <sz val="4"/>
        <color theme="0"/>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border diagonalUp="0" diagonalDown="0" outline="0">
        <left/>
        <right style="thin">
          <color theme="4" tint="0.39997558519241921"/>
        </right>
        <top style="thin">
          <color theme="4" tint="0.39997558519241921"/>
        </top>
        <bottom style="thin">
          <color theme="4" tint="0.39997558519241921"/>
        </bottom>
      </border>
    </dxf>
    <dxf>
      <font>
        <strike val="0"/>
        <outline val="0"/>
        <shadow val="0"/>
        <u val="none"/>
        <vertAlign val="baseline"/>
        <sz val="4"/>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fill>
        <patternFill patternType="solid">
          <fgColor indexed="64"/>
          <bgColor theme="7" tint="0.79998168889431442"/>
        </patternFill>
      </fill>
      <alignment horizontal="center" vertical="center" textRotation="0" wrapText="0" indent="0" justifyLastLine="0" shrinkToFit="0" readingOrder="0"/>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strike val="0"/>
        <outline val="0"/>
        <shadow val="0"/>
        <u val="none"/>
        <vertAlign val="baseline"/>
        <sz val="4"/>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border diagonalUp="0" diagonalDown="0" outline="0">
        <left/>
        <right/>
        <top style="thin">
          <color theme="4" tint="0.39997558519241921"/>
        </top>
        <bottom style="thin">
          <color theme="4" tint="0.39997558519241921"/>
        </bottom>
      </border>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strike val="0"/>
        <outline val="0"/>
        <shadow val="0"/>
        <u val="none"/>
        <vertAlign val="baseline"/>
        <sz val="4"/>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theme="1"/>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dxf>
    <dxf>
      <font>
        <b/>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dxf>
    <dxf>
      <font>
        <b val="0"/>
        <i val="0"/>
        <strike val="0"/>
        <condense val="0"/>
        <extend val="0"/>
        <outline val="0"/>
        <shadow val="0"/>
        <u val="none"/>
        <vertAlign val="baseline"/>
        <sz val="4"/>
        <color rgb="FF000000"/>
        <name val="나눔고딕"/>
        <charset val="129"/>
        <scheme val="none"/>
      </font>
      <alignment horizontal="center" vertical="center" textRotation="0" wrapText="0" indent="0" justifyLastLine="0" shrinkToFit="0" readingOrder="0"/>
    </dxf>
    <dxf>
      <font>
        <b/>
        <i val="0"/>
        <strike val="0"/>
        <condense val="0"/>
        <extend val="0"/>
        <outline val="0"/>
        <shadow val="0"/>
        <u val="none"/>
        <vertAlign val="baseline"/>
        <sz val="4"/>
        <color theme="0"/>
        <name val="나눔고딕"/>
        <charset val="129"/>
        <scheme val="none"/>
      </font>
      <alignment horizontal="center" vertical="center" textRotation="0" wrapText="0" indent="0" justifyLastLine="0" shrinkToFit="0" readingOrder="0"/>
    </dxf>
    <dxf>
      <font>
        <strike val="0"/>
        <outline val="0"/>
        <shadow val="0"/>
        <u val="none"/>
        <vertAlign val="baseline"/>
        <sz val="6"/>
        <color rgb="FF000000"/>
      </font>
      <alignment horizontal="center" vertical="center" textRotation="0" wrapText="0" indent="0" justifyLastLine="0" shrinkToFit="0" readingOrder="0"/>
    </dxf>
    <dxf>
      <font>
        <strike val="0"/>
        <outline val="0"/>
        <shadow val="0"/>
        <u val="none"/>
        <vertAlign val="baseline"/>
        <sz val="6"/>
        <color rgb="FF000000"/>
      </font>
      <alignment horizontal="center" vertical="center" textRotation="0" wrapText="0" indent="0" justifyLastLine="0" shrinkToFit="0" readingOrder="0"/>
    </dxf>
    <dxf>
      <font>
        <strike val="0"/>
        <outline val="0"/>
        <shadow val="0"/>
        <u val="none"/>
        <vertAlign val="baseline"/>
        <sz val="6"/>
        <color rgb="FF000000"/>
      </font>
      <alignment horizontal="center" vertical="center" textRotation="0" wrapText="0" indent="0" justifyLastLine="0" shrinkToFit="0" readingOrder="0"/>
    </dxf>
    <dxf>
      <font>
        <strike val="0"/>
        <outline val="0"/>
        <shadow val="0"/>
        <u val="none"/>
        <vertAlign val="baseline"/>
        <sz val="7"/>
        <color theme="1"/>
        <name val="Apple SD Gothic Neo Regular"/>
        <charset val="129"/>
        <scheme val="none"/>
      </font>
      <alignment horizontal="center" vertical="center"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480" b="0" i="0" u="none" strike="noStrike" kern="1200" spc="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거래량</a:t>
            </a:r>
          </a:p>
        </c:rich>
      </c:tx>
      <c:overlay val="0"/>
      <c:spPr>
        <a:noFill/>
        <a:ln>
          <a:noFill/>
        </a:ln>
        <a:effectLst/>
      </c:spPr>
      <c:txPr>
        <a:bodyPr rot="0" spcFirstLastPara="1" vertOverflow="ellipsis" vert="horz" wrap="square" anchor="ctr" anchorCtr="1"/>
        <a:lstStyle/>
        <a:p>
          <a:pPr>
            <a:defRPr sz="480" b="0" i="0" u="none" strike="noStrike" kern="1200" spc="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autoTitleDeleted val="0"/>
    <c:plotArea>
      <c:layout/>
      <c:barChart>
        <c:barDir val="bar"/>
        <c:grouping val="clustered"/>
        <c:varyColors val="0"/>
        <c:ser>
          <c:idx val="0"/>
          <c:order val="0"/>
          <c:tx>
            <c:strRef>
              <c:f>'자치구 수정중'!$C$3</c:f>
              <c:strCache>
                <c:ptCount val="1"/>
                <c:pt idx="0">
                  <c:v>거래량</c:v>
                </c:pt>
              </c:strCache>
            </c:strRef>
          </c:tx>
          <c:spPr>
            <a:solidFill>
              <a:schemeClr val="accent2"/>
            </a:solidFill>
            <a:ln>
              <a:solidFill>
                <a:schemeClr val="tx1"/>
              </a:solidFill>
            </a:ln>
            <a:effectLst/>
          </c:spPr>
          <c:invertIfNegative val="0"/>
          <c:dLbls>
            <c:spPr>
              <a:noFill/>
              <a:ln>
                <a:noFill/>
              </a:ln>
              <a:effectLst/>
            </c:spPr>
            <c:txPr>
              <a:bodyPr rot="0" spcFirstLastPara="1" vertOverflow="ellipsis" vert="horz" wrap="square" anchor="ctr" anchorCtr="1"/>
              <a:lstStyle/>
              <a:p>
                <a:pPr>
                  <a:defRPr sz="400" b="0" i="0" u="none" strike="noStrike" kern="1200" baseline="0">
                    <a:solidFill>
                      <a:schemeClr val="tx1">
                        <a:lumMod val="75000"/>
                        <a:lumOff val="25000"/>
                      </a:schemeClr>
                    </a:solidFill>
                    <a:latin typeface="Apple SD Gothic Neo Light" panose="02000300000000000000" pitchFamily="2" charset="-127"/>
                    <a:ea typeface="Apple SD Gothic Neo Light" panose="02000300000000000000" pitchFamily="2" charset="-127"/>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'자치구 수정중'!$B$4:$B$28</c:f>
              <c:strCache>
                <c:ptCount val="25"/>
                <c:pt idx="0">
                  <c:v>중구</c:v>
                </c:pt>
                <c:pt idx="1">
                  <c:v>종로구</c:v>
                </c:pt>
                <c:pt idx="2">
                  <c:v>금천구</c:v>
                </c:pt>
                <c:pt idx="3">
                  <c:v>용산구</c:v>
                </c:pt>
                <c:pt idx="4">
                  <c:v>성동구</c:v>
                </c:pt>
                <c:pt idx="5">
                  <c:v>광진구</c:v>
                </c:pt>
                <c:pt idx="6">
                  <c:v>강북구</c:v>
                </c:pt>
                <c:pt idx="7">
                  <c:v>서대문구</c:v>
                </c:pt>
                <c:pt idx="8">
                  <c:v>동대문구</c:v>
                </c:pt>
                <c:pt idx="9">
                  <c:v>중랑구</c:v>
                </c:pt>
                <c:pt idx="10">
                  <c:v>동작구</c:v>
                </c:pt>
                <c:pt idx="11">
                  <c:v>도봉구</c:v>
                </c:pt>
                <c:pt idx="12">
                  <c:v>관악구</c:v>
                </c:pt>
                <c:pt idx="13">
                  <c:v>서초구</c:v>
                </c:pt>
                <c:pt idx="14">
                  <c:v>영등포구</c:v>
                </c:pt>
                <c:pt idx="15">
                  <c:v>마포구</c:v>
                </c:pt>
                <c:pt idx="16">
                  <c:v>양천구</c:v>
                </c:pt>
                <c:pt idx="17">
                  <c:v>성북구</c:v>
                </c:pt>
                <c:pt idx="18">
                  <c:v>강동구</c:v>
                </c:pt>
                <c:pt idx="19">
                  <c:v>구로구</c:v>
                </c:pt>
                <c:pt idx="20">
                  <c:v>강남구</c:v>
                </c:pt>
                <c:pt idx="21">
                  <c:v>은평구</c:v>
                </c:pt>
                <c:pt idx="22">
                  <c:v>송파구</c:v>
                </c:pt>
                <c:pt idx="23">
                  <c:v>노원구</c:v>
                </c:pt>
                <c:pt idx="24">
                  <c:v>강서구</c:v>
                </c:pt>
              </c:strCache>
            </c:strRef>
          </c:cat>
          <c:val>
            <c:numRef>
              <c:f>'자치구 수정중'!$C$4:$C$28</c:f>
              <c:numCache>
                <c:formatCode>General</c:formatCode>
                <c:ptCount val="25"/>
                <c:pt idx="0">
                  <c:v>19624</c:v>
                </c:pt>
                <c:pt idx="1">
                  <c:v>23599</c:v>
                </c:pt>
                <c:pt idx="2">
                  <c:v>37909</c:v>
                </c:pt>
                <c:pt idx="3">
                  <c:v>39214</c:v>
                </c:pt>
                <c:pt idx="4">
                  <c:v>45892</c:v>
                </c:pt>
                <c:pt idx="5">
                  <c:v>46441</c:v>
                </c:pt>
                <c:pt idx="6">
                  <c:v>52312</c:v>
                </c:pt>
                <c:pt idx="7">
                  <c:v>52474</c:v>
                </c:pt>
                <c:pt idx="8">
                  <c:v>56192</c:v>
                </c:pt>
                <c:pt idx="9">
                  <c:v>56963</c:v>
                </c:pt>
                <c:pt idx="10">
                  <c:v>60892</c:v>
                </c:pt>
                <c:pt idx="11">
                  <c:v>62470</c:v>
                </c:pt>
                <c:pt idx="12">
                  <c:v>62551</c:v>
                </c:pt>
                <c:pt idx="13">
                  <c:v>63935</c:v>
                </c:pt>
                <c:pt idx="14">
                  <c:v>64364</c:v>
                </c:pt>
                <c:pt idx="15">
                  <c:v>68889</c:v>
                </c:pt>
                <c:pt idx="16">
                  <c:v>74571</c:v>
                </c:pt>
                <c:pt idx="17">
                  <c:v>75938</c:v>
                </c:pt>
                <c:pt idx="18">
                  <c:v>76033</c:v>
                </c:pt>
                <c:pt idx="19">
                  <c:v>77344</c:v>
                </c:pt>
                <c:pt idx="20">
                  <c:v>77771</c:v>
                </c:pt>
                <c:pt idx="21">
                  <c:v>95267</c:v>
                </c:pt>
                <c:pt idx="22">
                  <c:v>96427</c:v>
                </c:pt>
                <c:pt idx="23">
                  <c:v>97517</c:v>
                </c:pt>
                <c:pt idx="24">
                  <c:v>111724</c:v>
                </c:pt>
              </c:numCache>
            </c:numRef>
          </c:val>
          <c:extLst>
            <c:ext xmlns:c16="http://schemas.microsoft.com/office/drawing/2014/chart" uri="{C3380CC4-5D6E-409C-BE32-E72D297353CC}">
              <c16:uniqueId val="{00000000-428C-EB41-ACF0-11F26E816CCD}"/>
            </c:ext>
          </c:extLst>
        </c:ser>
        <c:dLbls>
          <c:showLegendKey val="0"/>
          <c:showVal val="0"/>
          <c:showCatName val="0"/>
          <c:showSerName val="0"/>
          <c:showPercent val="0"/>
          <c:showBubbleSize val="0"/>
        </c:dLbls>
        <c:gapWidth val="73"/>
        <c:axId val="188709391"/>
        <c:axId val="162436463"/>
      </c:barChart>
      <c:catAx>
        <c:axId val="188709391"/>
        <c:scaling>
          <c:orientation val="minMax"/>
        </c:scaling>
        <c:delete val="0"/>
        <c:axPos val="l"/>
        <c:title>
          <c:tx>
            <c:rich>
              <a:bodyPr rot="-54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자치구</a:t>
                </a:r>
                <a:endParaRPr lang="en-US"/>
              </a:p>
            </c:rich>
          </c:tx>
          <c:overlay val="0"/>
          <c:spPr>
            <a:noFill/>
            <a:ln>
              <a:noFill/>
            </a:ln>
            <a:effectLst/>
          </c:spPr>
          <c:txPr>
            <a:bodyPr rot="-54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crossAx val="162436463"/>
        <c:crosses val="autoZero"/>
        <c:auto val="1"/>
        <c:lblAlgn val="ctr"/>
        <c:lblOffset val="100"/>
        <c:noMultiLvlLbl val="0"/>
      </c:catAx>
      <c:valAx>
        <c:axId val="162436463"/>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거래량</a:t>
                </a:r>
                <a:endParaRPr lang="en-US"/>
              </a:p>
            </c:rich>
          </c:tx>
          <c:overlay val="0"/>
          <c:spPr>
            <a:noFill/>
            <a:ln>
              <a:noFill/>
            </a:ln>
            <a:effectLst/>
          </c:spPr>
          <c:txPr>
            <a:bodyPr rot="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crossAx val="1887093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400" b="0" i="0">
          <a:latin typeface="Apple SD Gothic Neo Light" panose="02000300000000000000" pitchFamily="2" charset="-127"/>
          <a:ea typeface="Apple SD Gothic Neo Light" panose="02000300000000000000" pitchFamily="2" charset="-127"/>
        </a:defRPr>
      </a:pPr>
      <a:endParaRPr lang="ko-Kore-K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r>
              <a:rPr lang="ko-KR" altLang="en-US"/>
              <a:t>강북구</a:t>
            </a:r>
            <a:r>
              <a:rPr lang="ko-KR"/>
              <a:t> 가격대별 거래량</a:t>
            </a:r>
          </a:p>
        </c:rich>
      </c:tx>
      <c:overlay val="0"/>
      <c:spPr>
        <a:noFill/>
        <a:ln>
          <a:noFill/>
        </a:ln>
        <a:effectLst/>
      </c:spPr>
      <c:txPr>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'2024년도'!$B$110</c:f>
              <c:strCache>
                <c:ptCount val="1"/>
                <c:pt idx="0">
                  <c:v>거래량</c:v>
                </c:pt>
              </c:strCache>
            </c:strRef>
          </c:tx>
          <c:spPr>
            <a:solidFill>
              <a:schemeClr val="accent5"/>
            </a:solidFill>
            <a:ln>
              <a:noFill/>
            </a:ln>
            <a:effectLst/>
          </c:spPr>
          <c:invertIfNegative val="0"/>
          <c:cat>
            <c:strRef>
              <c:f>'2024년도'!$C$109:$M$109</c:f>
              <c:strCache>
                <c:ptCount val="11"/>
                <c:pt idx="0">
                  <c:v>1억 이하</c:v>
                </c:pt>
                <c:pt idx="1">
                  <c:v>2억 이하</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'2024년도'!$C$110:$M$110</c:f>
              <c:numCache>
                <c:formatCode>General</c:formatCode>
                <c:ptCount val="11"/>
                <c:pt idx="0">
                  <c:v>34</c:v>
                </c:pt>
                <c:pt idx="1">
                  <c:v>192</c:v>
                </c:pt>
                <c:pt idx="2">
                  <c:v>194</c:v>
                </c:pt>
                <c:pt idx="3">
                  <c:v>69</c:v>
                </c:pt>
                <c:pt idx="4">
                  <c:v>59</c:v>
                </c:pt>
                <c:pt idx="5">
                  <c:v>76</c:v>
                </c:pt>
                <c:pt idx="6">
                  <c:v>69</c:v>
                </c:pt>
                <c:pt idx="7">
                  <c:v>30</c:v>
                </c:pt>
                <c:pt idx="8">
                  <c:v>22</c:v>
                </c:pt>
                <c:pt idx="9">
                  <c:v>4</c:v>
                </c:pt>
                <c:pt idx="10">
                  <c:v>11</c:v>
                </c:pt>
              </c:numCache>
            </c:numRef>
          </c:val>
          <c:extLst>
            <c:ext xmlns:c16="http://schemas.microsoft.com/office/drawing/2014/chart" uri="{C3380CC4-5D6E-409C-BE32-E72D297353CC}">
              <c16:uniqueId val="{00000000-D814-874B-AEF3-B9B4FF9258A2}"/>
            </c:ext>
          </c:extLst>
        </c:ser>
        <c:dLbls>
          <c:showLegendKey val="0"/>
          <c:showVal val="0"/>
          <c:showCatName val="0"/>
          <c:showSerName val="0"/>
          <c:showPercent val="0"/>
          <c:showBubbleSize val="0"/>
        </c:dLbls>
        <c:gapWidth val="78"/>
        <c:axId val="982217007"/>
        <c:axId val="982163871"/>
      </c:barChart>
      <c:catAx>
        <c:axId val="9822170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982163871"/>
        <c:crosses val="autoZero"/>
        <c:auto val="1"/>
        <c:lblAlgn val="ctr"/>
        <c:lblOffset val="100"/>
        <c:noMultiLvlLbl val="0"/>
      </c:catAx>
      <c:valAx>
        <c:axId val="982163871"/>
        <c:scaling>
          <c:orientation val="minMax"/>
          <c:max val="20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9822170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400"/>
      </a:pPr>
      <a:endParaRPr lang="ko-Kore-K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r>
              <a:rPr lang="ko-KR" altLang="en-US"/>
              <a:t>용산구 가격대별 거래량</a:t>
            </a:r>
          </a:p>
        </c:rich>
      </c:tx>
      <c:overlay val="0"/>
      <c:spPr>
        <a:noFill/>
        <a:ln>
          <a:noFill/>
        </a:ln>
        <a:effectLst/>
      </c:spPr>
      <c:txPr>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'2024년도'!$O$93</c:f>
              <c:strCache>
                <c:ptCount val="1"/>
                <c:pt idx="0">
                  <c:v>거래량</c:v>
                </c:pt>
              </c:strCache>
            </c:strRef>
          </c:tx>
          <c:spPr>
            <a:solidFill>
              <a:schemeClr val="accent2"/>
            </a:solidFill>
            <a:ln>
              <a:noFill/>
            </a:ln>
            <a:effectLst/>
          </c:spPr>
          <c:invertIfNegative val="0"/>
          <c:cat>
            <c:strRef>
              <c:f>'2024년도'!$P$92:$Z$92</c:f>
              <c:strCache>
                <c:ptCount val="11"/>
                <c:pt idx="0">
                  <c:v>1억 이하</c:v>
                </c:pt>
                <c:pt idx="1">
                  <c:v>2억 이하2</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'2024년도'!$P$93:$Z$93</c:f>
              <c:numCache>
                <c:formatCode>General</c:formatCode>
                <c:ptCount val="11"/>
                <c:pt idx="0">
                  <c:v>0</c:v>
                </c:pt>
                <c:pt idx="1">
                  <c:v>21</c:v>
                </c:pt>
                <c:pt idx="2">
                  <c:v>38</c:v>
                </c:pt>
                <c:pt idx="3">
                  <c:v>51</c:v>
                </c:pt>
                <c:pt idx="4">
                  <c:v>38</c:v>
                </c:pt>
                <c:pt idx="5">
                  <c:v>49</c:v>
                </c:pt>
                <c:pt idx="6">
                  <c:v>19</c:v>
                </c:pt>
                <c:pt idx="7">
                  <c:v>20</c:v>
                </c:pt>
                <c:pt idx="8">
                  <c:v>23</c:v>
                </c:pt>
                <c:pt idx="9">
                  <c:v>12</c:v>
                </c:pt>
                <c:pt idx="10">
                  <c:v>301</c:v>
                </c:pt>
              </c:numCache>
            </c:numRef>
          </c:val>
          <c:extLst>
            <c:ext xmlns:c16="http://schemas.microsoft.com/office/drawing/2014/chart" uri="{C3380CC4-5D6E-409C-BE32-E72D297353CC}">
              <c16:uniqueId val="{00000000-A066-0A4D-BC43-2F3F75DBF7DD}"/>
            </c:ext>
          </c:extLst>
        </c:ser>
        <c:dLbls>
          <c:showLegendKey val="0"/>
          <c:showVal val="0"/>
          <c:showCatName val="0"/>
          <c:showSerName val="0"/>
          <c:showPercent val="0"/>
          <c:showBubbleSize val="0"/>
        </c:dLbls>
        <c:gapWidth val="78"/>
        <c:axId val="743414191"/>
        <c:axId val="742852351"/>
      </c:barChart>
      <c:catAx>
        <c:axId val="74341419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742852351"/>
        <c:crosses val="autoZero"/>
        <c:auto val="1"/>
        <c:lblAlgn val="ctr"/>
        <c:lblOffset val="100"/>
        <c:noMultiLvlLbl val="0"/>
      </c:catAx>
      <c:valAx>
        <c:axId val="742852351"/>
        <c:scaling>
          <c:orientation val="minMax"/>
          <c:max val="320"/>
          <c:min val="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7434141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400"/>
      </a:pPr>
      <a:endParaRPr lang="ko-Kore-K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r>
              <a:rPr lang="ko-KR" altLang="en-US"/>
              <a:t>도봉구 가격대별 거래량</a:t>
            </a:r>
          </a:p>
        </c:rich>
      </c:tx>
      <c:overlay val="0"/>
      <c:spPr>
        <a:noFill/>
        <a:ln>
          <a:noFill/>
        </a:ln>
        <a:effectLst/>
      </c:spPr>
      <c:txPr>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'2024년도'!$O$110</c:f>
              <c:strCache>
                <c:ptCount val="1"/>
                <c:pt idx="0">
                  <c:v>거래량</c:v>
                </c:pt>
              </c:strCache>
            </c:strRef>
          </c:tx>
          <c:spPr>
            <a:solidFill>
              <a:schemeClr val="accent5"/>
            </a:solidFill>
            <a:ln>
              <a:noFill/>
            </a:ln>
            <a:effectLst/>
          </c:spPr>
          <c:invertIfNegative val="0"/>
          <c:cat>
            <c:strRef>
              <c:f>'2024년도'!$P$109:$Z$109</c:f>
              <c:strCache>
                <c:ptCount val="11"/>
                <c:pt idx="0">
                  <c:v>1억 이하</c:v>
                </c:pt>
                <c:pt idx="1">
                  <c:v>2억 이하</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'2024년도'!$P$110:$Z$110</c:f>
              <c:numCache>
                <c:formatCode>General</c:formatCode>
                <c:ptCount val="11"/>
                <c:pt idx="0">
                  <c:v>28</c:v>
                </c:pt>
                <c:pt idx="1">
                  <c:v>205</c:v>
                </c:pt>
                <c:pt idx="2">
                  <c:v>167</c:v>
                </c:pt>
                <c:pt idx="3">
                  <c:v>137</c:v>
                </c:pt>
                <c:pt idx="4">
                  <c:v>113</c:v>
                </c:pt>
                <c:pt idx="5">
                  <c:v>116</c:v>
                </c:pt>
                <c:pt idx="6">
                  <c:v>48</c:v>
                </c:pt>
                <c:pt idx="7">
                  <c:v>42</c:v>
                </c:pt>
                <c:pt idx="8">
                  <c:v>24</c:v>
                </c:pt>
                <c:pt idx="9">
                  <c:v>9</c:v>
                </c:pt>
                <c:pt idx="10">
                  <c:v>15</c:v>
                </c:pt>
              </c:numCache>
            </c:numRef>
          </c:val>
          <c:extLst>
            <c:ext xmlns:c16="http://schemas.microsoft.com/office/drawing/2014/chart" uri="{C3380CC4-5D6E-409C-BE32-E72D297353CC}">
              <c16:uniqueId val="{00000000-5B62-1E46-8810-1B379E780A1C}"/>
            </c:ext>
          </c:extLst>
        </c:ser>
        <c:dLbls>
          <c:showLegendKey val="0"/>
          <c:showVal val="0"/>
          <c:showCatName val="0"/>
          <c:showSerName val="0"/>
          <c:showPercent val="0"/>
          <c:showBubbleSize val="0"/>
        </c:dLbls>
        <c:gapWidth val="78"/>
        <c:axId val="332831919"/>
        <c:axId val="333401935"/>
      </c:barChart>
      <c:catAx>
        <c:axId val="3328319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333401935"/>
        <c:crosses val="autoZero"/>
        <c:auto val="1"/>
        <c:lblAlgn val="ctr"/>
        <c:lblOffset val="100"/>
        <c:noMultiLvlLbl val="0"/>
      </c:catAx>
      <c:valAx>
        <c:axId val="333401935"/>
        <c:scaling>
          <c:orientation val="minMax"/>
          <c:max val="230"/>
          <c:min val="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332831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400"/>
      </a:pPr>
      <a:endParaRPr lang="ko-Kore-K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72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'2024년도'!$C$113</c:f>
              <c:strCache>
                <c:ptCount val="1"/>
                <c:pt idx="0">
                  <c:v>매매량</c:v>
                </c:pt>
              </c:strCache>
            </c:strRef>
          </c:tx>
          <c:spPr>
            <a:solidFill>
              <a:schemeClr val="accent1"/>
            </a:solidFill>
            <a:ln>
              <a:noFill/>
            </a:ln>
            <a:effectLst/>
          </c:spPr>
          <c:invertIfNegative val="0"/>
          <c:cat>
            <c:strRef>
              <c:f>'2024년도'!$B$114:$B$138</c:f>
              <c:strCache>
                <c:ptCount val="25"/>
                <c:pt idx="0">
                  <c:v>용산구</c:v>
                </c:pt>
                <c:pt idx="1">
                  <c:v>성동구</c:v>
                </c:pt>
                <c:pt idx="2">
                  <c:v>중구</c:v>
                </c:pt>
                <c:pt idx="3">
                  <c:v>종로구</c:v>
                </c:pt>
                <c:pt idx="4">
                  <c:v>서초구</c:v>
                </c:pt>
                <c:pt idx="5">
                  <c:v>노원구</c:v>
                </c:pt>
                <c:pt idx="6">
                  <c:v>동작구</c:v>
                </c:pt>
                <c:pt idx="7">
                  <c:v>강남구</c:v>
                </c:pt>
                <c:pt idx="8">
                  <c:v>성북구</c:v>
                </c:pt>
                <c:pt idx="9">
                  <c:v>영등포구</c:v>
                </c:pt>
                <c:pt idx="10">
                  <c:v>광진구</c:v>
                </c:pt>
                <c:pt idx="11">
                  <c:v>송파구</c:v>
                </c:pt>
                <c:pt idx="12">
                  <c:v>서대문구</c:v>
                </c:pt>
                <c:pt idx="13">
                  <c:v>중랑구</c:v>
                </c:pt>
                <c:pt idx="14">
                  <c:v>양천구</c:v>
                </c:pt>
                <c:pt idx="15">
                  <c:v>강동구</c:v>
                </c:pt>
                <c:pt idx="16">
                  <c:v>금천구</c:v>
                </c:pt>
                <c:pt idx="17">
                  <c:v>마포구</c:v>
                </c:pt>
                <c:pt idx="18">
                  <c:v>동대문구</c:v>
                </c:pt>
                <c:pt idx="19">
                  <c:v>도봉구</c:v>
                </c:pt>
                <c:pt idx="20">
                  <c:v>구로구</c:v>
                </c:pt>
                <c:pt idx="21">
                  <c:v>강북구</c:v>
                </c:pt>
                <c:pt idx="22">
                  <c:v>관악구</c:v>
                </c:pt>
                <c:pt idx="23">
                  <c:v>은평구</c:v>
                </c:pt>
                <c:pt idx="24">
                  <c:v>강서구</c:v>
                </c:pt>
              </c:strCache>
            </c:strRef>
          </c:cat>
          <c:val>
            <c:numRef>
              <c:f>'2024년도'!$C$114:$C$138</c:f>
              <c:numCache>
                <c:formatCode>General</c:formatCode>
                <c:ptCount val="25"/>
                <c:pt idx="0">
                  <c:v>59</c:v>
                </c:pt>
                <c:pt idx="1">
                  <c:v>90</c:v>
                </c:pt>
                <c:pt idx="2">
                  <c:v>107</c:v>
                </c:pt>
                <c:pt idx="3">
                  <c:v>109</c:v>
                </c:pt>
                <c:pt idx="4">
                  <c:v>148</c:v>
                </c:pt>
                <c:pt idx="5">
                  <c:v>156</c:v>
                </c:pt>
                <c:pt idx="6">
                  <c:v>191</c:v>
                </c:pt>
                <c:pt idx="7">
                  <c:v>196</c:v>
                </c:pt>
                <c:pt idx="8">
                  <c:v>203</c:v>
                </c:pt>
                <c:pt idx="9">
                  <c:v>229</c:v>
                </c:pt>
                <c:pt idx="10">
                  <c:v>261</c:v>
                </c:pt>
                <c:pt idx="11">
                  <c:v>297</c:v>
                </c:pt>
                <c:pt idx="12">
                  <c:v>309</c:v>
                </c:pt>
                <c:pt idx="13">
                  <c:v>310</c:v>
                </c:pt>
                <c:pt idx="14">
                  <c:v>313</c:v>
                </c:pt>
                <c:pt idx="15">
                  <c:v>318</c:v>
                </c:pt>
                <c:pt idx="16">
                  <c:v>326</c:v>
                </c:pt>
                <c:pt idx="17">
                  <c:v>349</c:v>
                </c:pt>
                <c:pt idx="18">
                  <c:v>351</c:v>
                </c:pt>
                <c:pt idx="19">
                  <c:v>400</c:v>
                </c:pt>
                <c:pt idx="20">
                  <c:v>411</c:v>
                </c:pt>
                <c:pt idx="21">
                  <c:v>420</c:v>
                </c:pt>
                <c:pt idx="22">
                  <c:v>432</c:v>
                </c:pt>
                <c:pt idx="23">
                  <c:v>592</c:v>
                </c:pt>
                <c:pt idx="24">
                  <c:v>1002</c:v>
                </c:pt>
              </c:numCache>
            </c:numRef>
          </c:val>
          <c:extLst>
            <c:ext xmlns:c16="http://schemas.microsoft.com/office/drawing/2014/chart" uri="{C3380CC4-5D6E-409C-BE32-E72D297353CC}">
              <c16:uniqueId val="{00000000-FDB2-4546-AB6B-F4DBAC83B0CB}"/>
            </c:ext>
          </c:extLst>
        </c:ser>
        <c:dLbls>
          <c:showLegendKey val="0"/>
          <c:showVal val="0"/>
          <c:showCatName val="0"/>
          <c:showSerName val="0"/>
          <c:showPercent val="0"/>
          <c:showBubbleSize val="0"/>
        </c:dLbls>
        <c:gapWidth val="219"/>
        <c:overlap val="-27"/>
        <c:axId val="1767476368"/>
        <c:axId val="1767319808"/>
      </c:barChart>
      <c:catAx>
        <c:axId val="1767476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600" b="0" i="0" u="none" strike="noStrike" kern="1200" baseline="0">
                <a:solidFill>
                  <a:schemeClr val="tx1">
                    <a:lumMod val="65000"/>
                    <a:lumOff val="35000"/>
                  </a:schemeClr>
                </a:solidFill>
                <a:latin typeface="+mn-lt"/>
                <a:ea typeface="+mn-ea"/>
                <a:cs typeface="+mn-cs"/>
              </a:defRPr>
            </a:pPr>
            <a:endParaRPr lang="ko-Kore-KR"/>
          </a:p>
        </c:txPr>
        <c:crossAx val="1767319808"/>
        <c:crosses val="autoZero"/>
        <c:auto val="1"/>
        <c:lblAlgn val="ctr"/>
        <c:lblOffset val="100"/>
        <c:noMultiLvlLbl val="0"/>
      </c:catAx>
      <c:valAx>
        <c:axId val="17673198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tx1">
                    <a:lumMod val="65000"/>
                    <a:lumOff val="35000"/>
                  </a:schemeClr>
                </a:solidFill>
                <a:latin typeface="+mn-lt"/>
                <a:ea typeface="+mn-ea"/>
                <a:cs typeface="+mn-cs"/>
              </a:defRPr>
            </a:pPr>
            <a:endParaRPr lang="ko-Kore-KR"/>
          </a:p>
        </c:txPr>
        <c:crossAx val="17674763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600"/>
      </a:pPr>
      <a:endParaRPr lang="ko-Kore-K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6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'가격 평균'!$D$26</c:f>
              <c:strCache>
                <c:ptCount val="1"/>
                <c:pt idx="0">
                  <c:v>매매량</c:v>
                </c:pt>
              </c:strCache>
            </c:strRef>
          </c:tx>
          <c:spPr>
            <a:solidFill>
              <a:schemeClr val="accent1"/>
            </a:solidFill>
            <a:ln>
              <a:noFill/>
            </a:ln>
            <a:effectLst/>
          </c:spPr>
          <c:invertIfNegative val="0"/>
          <c:cat>
            <c:strRef>
              <c:f>'가격 평균'!$C$27:$C$32</c:f>
              <c:strCache>
                <c:ptCount val="6"/>
                <c:pt idx="0">
                  <c:v>강남구</c:v>
                </c:pt>
                <c:pt idx="1">
                  <c:v>서초구</c:v>
                </c:pt>
                <c:pt idx="2">
                  <c:v>용산구</c:v>
                </c:pt>
                <c:pt idx="3">
                  <c:v>도봉구</c:v>
                </c:pt>
                <c:pt idx="4">
                  <c:v>금언구</c:v>
                </c:pt>
                <c:pt idx="5">
                  <c:v>강북구</c:v>
                </c:pt>
              </c:strCache>
            </c:strRef>
          </c:cat>
          <c:val>
            <c:numRef>
              <c:f>'가격 평균'!$D$27:$D$32</c:f>
              <c:numCache>
                <c:formatCode>General</c:formatCode>
                <c:ptCount val="6"/>
                <c:pt idx="0">
                  <c:v>196</c:v>
                </c:pt>
                <c:pt idx="1">
                  <c:v>148</c:v>
                </c:pt>
                <c:pt idx="2">
                  <c:v>59</c:v>
                </c:pt>
                <c:pt idx="3">
                  <c:v>400</c:v>
                </c:pt>
                <c:pt idx="4">
                  <c:v>326</c:v>
                </c:pt>
                <c:pt idx="5">
                  <c:v>420</c:v>
                </c:pt>
              </c:numCache>
            </c:numRef>
          </c:val>
          <c:extLst>
            <c:ext xmlns:c16="http://schemas.microsoft.com/office/drawing/2014/chart" uri="{C3380CC4-5D6E-409C-BE32-E72D297353CC}">
              <c16:uniqueId val="{00000000-E019-144C-A056-C0DF5ED68144}"/>
            </c:ext>
          </c:extLst>
        </c:ser>
        <c:dLbls>
          <c:showLegendKey val="0"/>
          <c:showVal val="0"/>
          <c:showCatName val="0"/>
          <c:showSerName val="0"/>
          <c:showPercent val="0"/>
          <c:showBubbleSize val="0"/>
        </c:dLbls>
        <c:gapWidth val="219"/>
        <c:overlap val="-27"/>
        <c:axId val="451413039"/>
        <c:axId val="1771805840"/>
      </c:barChart>
      <c:catAx>
        <c:axId val="451413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500" b="0" i="0" u="none" strike="noStrike" kern="1200" baseline="0">
                <a:solidFill>
                  <a:schemeClr val="tx1">
                    <a:lumMod val="65000"/>
                    <a:lumOff val="35000"/>
                  </a:schemeClr>
                </a:solidFill>
                <a:latin typeface="+mn-lt"/>
                <a:ea typeface="+mn-ea"/>
                <a:cs typeface="+mn-cs"/>
              </a:defRPr>
            </a:pPr>
            <a:endParaRPr lang="ko-Kore-KR"/>
          </a:p>
        </c:txPr>
        <c:crossAx val="1771805840"/>
        <c:crosses val="autoZero"/>
        <c:auto val="1"/>
        <c:lblAlgn val="ctr"/>
        <c:lblOffset val="100"/>
        <c:noMultiLvlLbl val="0"/>
      </c:catAx>
      <c:valAx>
        <c:axId val="1771805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tx1">
                    <a:lumMod val="65000"/>
                    <a:lumOff val="35000"/>
                  </a:schemeClr>
                </a:solidFill>
                <a:latin typeface="+mn-lt"/>
                <a:ea typeface="+mn-ea"/>
                <a:cs typeface="+mn-cs"/>
              </a:defRPr>
            </a:pPr>
            <a:endParaRPr lang="ko-Kore-KR"/>
          </a:p>
        </c:txPr>
        <c:crossAx val="4514130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500"/>
      </a:pPr>
      <a:endParaRPr lang="ko-Kore-K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6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'가격 평균'!$D$63</c:f>
              <c:strCache>
                <c:ptCount val="1"/>
                <c:pt idx="0">
                  <c:v>매매량</c:v>
                </c:pt>
              </c:strCache>
            </c:strRef>
          </c:tx>
          <c:spPr>
            <a:solidFill>
              <a:schemeClr val="accent2"/>
            </a:solidFill>
            <a:ln>
              <a:noFill/>
            </a:ln>
            <a:effectLst/>
          </c:spPr>
          <c:invertIfNegative val="0"/>
          <c:cat>
            <c:strRef>
              <c:f>'가격 평균'!$C$64:$C$69</c:f>
              <c:strCache>
                <c:ptCount val="6"/>
                <c:pt idx="0">
                  <c:v>강남구</c:v>
                </c:pt>
                <c:pt idx="1">
                  <c:v>중구</c:v>
                </c:pt>
                <c:pt idx="2">
                  <c:v>서초구</c:v>
                </c:pt>
                <c:pt idx="3">
                  <c:v>종로구</c:v>
                </c:pt>
                <c:pt idx="4">
                  <c:v>도봉구</c:v>
                </c:pt>
                <c:pt idx="5">
                  <c:v>성북구</c:v>
                </c:pt>
              </c:strCache>
            </c:strRef>
          </c:cat>
          <c:val>
            <c:numRef>
              <c:f>'가격 평균'!$D$64:$D$69</c:f>
              <c:numCache>
                <c:formatCode>General</c:formatCode>
                <c:ptCount val="6"/>
                <c:pt idx="0">
                  <c:v>196</c:v>
                </c:pt>
                <c:pt idx="1">
                  <c:v>107</c:v>
                </c:pt>
                <c:pt idx="2">
                  <c:v>148</c:v>
                </c:pt>
                <c:pt idx="3">
                  <c:v>109</c:v>
                </c:pt>
                <c:pt idx="4">
                  <c:v>400</c:v>
                </c:pt>
                <c:pt idx="5">
                  <c:v>203</c:v>
                </c:pt>
              </c:numCache>
            </c:numRef>
          </c:val>
          <c:extLst>
            <c:ext xmlns:c16="http://schemas.microsoft.com/office/drawing/2014/chart" uri="{C3380CC4-5D6E-409C-BE32-E72D297353CC}">
              <c16:uniqueId val="{00000000-8CA6-7448-9E9F-9DAB37291A03}"/>
            </c:ext>
          </c:extLst>
        </c:ser>
        <c:dLbls>
          <c:showLegendKey val="0"/>
          <c:showVal val="0"/>
          <c:showCatName val="0"/>
          <c:showSerName val="0"/>
          <c:showPercent val="0"/>
          <c:showBubbleSize val="0"/>
        </c:dLbls>
        <c:gapWidth val="219"/>
        <c:overlap val="-27"/>
        <c:axId val="451413039"/>
        <c:axId val="1771805840"/>
      </c:barChart>
      <c:catAx>
        <c:axId val="451413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500" b="0" i="0" u="none" strike="noStrike" kern="1200" baseline="0">
                <a:solidFill>
                  <a:schemeClr val="tx1">
                    <a:lumMod val="65000"/>
                    <a:lumOff val="35000"/>
                  </a:schemeClr>
                </a:solidFill>
                <a:latin typeface="+mn-lt"/>
                <a:ea typeface="+mn-ea"/>
                <a:cs typeface="+mn-cs"/>
              </a:defRPr>
            </a:pPr>
            <a:endParaRPr lang="ko-Kore-KR"/>
          </a:p>
        </c:txPr>
        <c:crossAx val="1771805840"/>
        <c:crosses val="autoZero"/>
        <c:auto val="1"/>
        <c:lblAlgn val="ctr"/>
        <c:lblOffset val="100"/>
        <c:noMultiLvlLbl val="0"/>
      </c:catAx>
      <c:valAx>
        <c:axId val="1771805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tx1">
                    <a:lumMod val="65000"/>
                    <a:lumOff val="35000"/>
                  </a:schemeClr>
                </a:solidFill>
                <a:latin typeface="+mn-lt"/>
                <a:ea typeface="+mn-ea"/>
                <a:cs typeface="+mn-cs"/>
              </a:defRPr>
            </a:pPr>
            <a:endParaRPr lang="ko-Kore-KR"/>
          </a:p>
        </c:txPr>
        <c:crossAx val="4514130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500"/>
      </a:pPr>
      <a:endParaRPr lang="ko-Kore-K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6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'가격 평균'!$D$100</c:f>
              <c:strCache>
                <c:ptCount val="1"/>
                <c:pt idx="0">
                  <c:v>매매량</c:v>
                </c:pt>
              </c:strCache>
            </c:strRef>
          </c:tx>
          <c:spPr>
            <a:solidFill>
              <a:schemeClr val="accent5"/>
            </a:solidFill>
            <a:ln>
              <a:noFill/>
            </a:ln>
            <a:effectLst/>
          </c:spPr>
          <c:invertIfNegative val="0"/>
          <c:cat>
            <c:strRef>
              <c:f>'가격 평균'!$C$101:$C$106</c:f>
              <c:strCache>
                <c:ptCount val="6"/>
                <c:pt idx="0">
                  <c:v>강남구</c:v>
                </c:pt>
                <c:pt idx="1">
                  <c:v>영등포구</c:v>
                </c:pt>
                <c:pt idx="2">
                  <c:v>성동구</c:v>
                </c:pt>
                <c:pt idx="3">
                  <c:v>노원구</c:v>
                </c:pt>
                <c:pt idx="4">
                  <c:v>강북구</c:v>
                </c:pt>
                <c:pt idx="5">
                  <c:v>도봉구</c:v>
                </c:pt>
              </c:strCache>
            </c:strRef>
          </c:cat>
          <c:val>
            <c:numRef>
              <c:f>'가격 평균'!$D$101:$D$106</c:f>
              <c:numCache>
                <c:formatCode>General</c:formatCode>
                <c:ptCount val="6"/>
                <c:pt idx="0">
                  <c:v>196</c:v>
                </c:pt>
                <c:pt idx="1">
                  <c:v>229</c:v>
                </c:pt>
                <c:pt idx="2">
                  <c:v>90</c:v>
                </c:pt>
                <c:pt idx="3">
                  <c:v>400</c:v>
                </c:pt>
                <c:pt idx="4">
                  <c:v>420</c:v>
                </c:pt>
                <c:pt idx="5">
                  <c:v>156</c:v>
                </c:pt>
              </c:numCache>
            </c:numRef>
          </c:val>
          <c:extLst>
            <c:ext xmlns:c16="http://schemas.microsoft.com/office/drawing/2014/chart" uri="{C3380CC4-5D6E-409C-BE32-E72D297353CC}">
              <c16:uniqueId val="{00000000-A6EE-404D-ADD4-AC5A537E30A5}"/>
            </c:ext>
          </c:extLst>
        </c:ser>
        <c:dLbls>
          <c:showLegendKey val="0"/>
          <c:showVal val="0"/>
          <c:showCatName val="0"/>
          <c:showSerName val="0"/>
          <c:showPercent val="0"/>
          <c:showBubbleSize val="0"/>
        </c:dLbls>
        <c:gapWidth val="219"/>
        <c:overlap val="-27"/>
        <c:axId val="1705057008"/>
        <c:axId val="1825527152"/>
      </c:barChart>
      <c:catAx>
        <c:axId val="1705057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500" b="0" i="0" u="none" strike="noStrike" kern="1200" baseline="0">
                <a:solidFill>
                  <a:schemeClr val="tx1">
                    <a:lumMod val="65000"/>
                    <a:lumOff val="35000"/>
                  </a:schemeClr>
                </a:solidFill>
                <a:latin typeface="+mn-lt"/>
                <a:ea typeface="+mn-ea"/>
                <a:cs typeface="+mn-cs"/>
              </a:defRPr>
            </a:pPr>
            <a:endParaRPr lang="ko-Kore-KR"/>
          </a:p>
        </c:txPr>
        <c:crossAx val="1825527152"/>
        <c:crosses val="autoZero"/>
        <c:auto val="1"/>
        <c:lblAlgn val="ctr"/>
        <c:lblOffset val="100"/>
        <c:noMultiLvlLbl val="0"/>
      </c:catAx>
      <c:valAx>
        <c:axId val="18255271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500" b="0" i="0" u="none" strike="noStrike" kern="1200" baseline="0">
                <a:solidFill>
                  <a:schemeClr val="tx1">
                    <a:lumMod val="65000"/>
                    <a:lumOff val="35000"/>
                  </a:schemeClr>
                </a:solidFill>
                <a:latin typeface="+mn-lt"/>
                <a:ea typeface="+mn-ea"/>
                <a:cs typeface="+mn-cs"/>
              </a:defRPr>
            </a:pPr>
            <a:endParaRPr lang="ko-Kore-KR"/>
          </a:p>
        </c:txPr>
        <c:crossAx val="170505700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500"/>
      </a:pPr>
      <a:endParaRPr lang="ko-Kore-K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72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'전체 정리'!$CI$24</c:f>
              <c:strCache>
                <c:ptCount val="1"/>
                <c:pt idx="0">
                  <c:v>가격 상승률</c:v>
                </c:pt>
              </c:strCache>
            </c:strRef>
          </c:tx>
          <c:spPr>
            <a:solidFill>
              <a:schemeClr val="accent1"/>
            </a:solidFill>
            <a:ln>
              <a:noFill/>
            </a:ln>
            <a:effectLst/>
          </c:spPr>
          <c:invertIfNegative val="0"/>
          <c:cat>
            <c:strRef>
              <c:f>'전체 정리'!$CH$25:$CH$26</c:f>
              <c:strCache>
                <c:ptCount val="2"/>
                <c:pt idx="0">
                  <c:v>강남구</c:v>
                </c:pt>
                <c:pt idx="1">
                  <c:v>강북구</c:v>
                </c:pt>
              </c:strCache>
            </c:strRef>
          </c:cat>
          <c:val>
            <c:numRef>
              <c:f>'전체 정리'!$CI$25:$CI$26</c:f>
              <c:numCache>
                <c:formatCode>0.00%</c:formatCode>
                <c:ptCount val="2"/>
                <c:pt idx="0">
                  <c:v>8.6172239746584015E-2</c:v>
                </c:pt>
                <c:pt idx="1">
                  <c:v>7.1945217577831233E-3</c:v>
                </c:pt>
              </c:numCache>
            </c:numRef>
          </c:val>
          <c:extLst>
            <c:ext xmlns:c16="http://schemas.microsoft.com/office/drawing/2014/chart" uri="{C3380CC4-5D6E-409C-BE32-E72D297353CC}">
              <c16:uniqueId val="{00000000-8C10-614D-A9EE-11BA950E7845}"/>
            </c:ext>
          </c:extLst>
        </c:ser>
        <c:dLbls>
          <c:showLegendKey val="0"/>
          <c:showVal val="0"/>
          <c:showCatName val="0"/>
          <c:showSerName val="0"/>
          <c:showPercent val="0"/>
          <c:showBubbleSize val="0"/>
        </c:dLbls>
        <c:gapWidth val="219"/>
        <c:overlap val="-27"/>
        <c:axId val="713864815"/>
        <c:axId val="754736847"/>
      </c:barChart>
      <c:catAx>
        <c:axId val="7138648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600" b="0" i="0" u="none" strike="noStrike" kern="1200" baseline="0">
                <a:solidFill>
                  <a:schemeClr val="tx1">
                    <a:lumMod val="65000"/>
                    <a:lumOff val="35000"/>
                  </a:schemeClr>
                </a:solidFill>
                <a:latin typeface="+mn-lt"/>
                <a:ea typeface="+mn-ea"/>
                <a:cs typeface="+mn-cs"/>
              </a:defRPr>
            </a:pPr>
            <a:endParaRPr lang="ko-Kore-KR"/>
          </a:p>
        </c:txPr>
        <c:crossAx val="754736847"/>
        <c:crosses val="autoZero"/>
        <c:auto val="1"/>
        <c:lblAlgn val="ctr"/>
        <c:lblOffset val="100"/>
        <c:noMultiLvlLbl val="0"/>
      </c:catAx>
      <c:valAx>
        <c:axId val="75473684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tx1">
                    <a:lumMod val="65000"/>
                    <a:lumOff val="35000"/>
                  </a:schemeClr>
                </a:solidFill>
                <a:latin typeface="+mn-lt"/>
                <a:ea typeface="+mn-ea"/>
                <a:cs typeface="+mn-cs"/>
              </a:defRPr>
            </a:pPr>
            <a:endParaRPr lang="ko-Kore-KR"/>
          </a:p>
        </c:txPr>
        <c:crossAx val="7138648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600"/>
      </a:pPr>
      <a:endParaRPr lang="ko-Kore-K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72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lineChart>
        <c:grouping val="standard"/>
        <c:varyColors val="0"/>
        <c:ser>
          <c:idx val="0"/>
          <c:order val="0"/>
          <c:tx>
            <c:strRef>
              <c:f>건축연도!$C$5</c:f>
              <c:strCache>
                <c:ptCount val="1"/>
                <c:pt idx="0">
                  <c:v>평균가격</c:v>
                </c:pt>
              </c:strCache>
            </c:strRef>
          </c:tx>
          <c:spPr>
            <a:ln w="28575" cap="rnd">
              <a:solidFill>
                <a:schemeClr val="accent1"/>
              </a:solidFill>
              <a:round/>
            </a:ln>
            <a:effectLst/>
          </c:spPr>
          <c:marker>
            <c:symbol val="none"/>
          </c:marker>
          <c:cat>
            <c:strRef>
              <c:f>건축연도!$B$6:$B$12</c:f>
              <c:strCache>
                <c:ptCount val="7"/>
                <c:pt idx="0">
                  <c:v>~1970</c:v>
                </c:pt>
                <c:pt idx="1">
                  <c:v>1970~1980</c:v>
                </c:pt>
                <c:pt idx="2">
                  <c:v>1980~1990</c:v>
                </c:pt>
                <c:pt idx="3">
                  <c:v>1990~2000</c:v>
                </c:pt>
                <c:pt idx="4">
                  <c:v>2000~2010</c:v>
                </c:pt>
                <c:pt idx="5">
                  <c:v>2010~2020</c:v>
                </c:pt>
                <c:pt idx="6">
                  <c:v>2020~2024</c:v>
                </c:pt>
              </c:strCache>
            </c:strRef>
          </c:cat>
          <c:val>
            <c:numRef>
              <c:f>건축연도!$C$6:$C$12</c:f>
              <c:numCache>
                <c:formatCode>General</c:formatCode>
                <c:ptCount val="7"/>
                <c:pt idx="0">
                  <c:v>78798.6734</c:v>
                </c:pt>
                <c:pt idx="1">
                  <c:v>90091.643400000001</c:v>
                </c:pt>
                <c:pt idx="2">
                  <c:v>58645.789199999999</c:v>
                </c:pt>
                <c:pt idx="3">
                  <c:v>47329.886100000003</c:v>
                </c:pt>
                <c:pt idx="4">
                  <c:v>53256.973100000003</c:v>
                </c:pt>
                <c:pt idx="5">
                  <c:v>45462.561000000002</c:v>
                </c:pt>
                <c:pt idx="6">
                  <c:v>43564.390899999999</c:v>
                </c:pt>
              </c:numCache>
            </c:numRef>
          </c:val>
          <c:smooth val="0"/>
          <c:extLst>
            <c:ext xmlns:c16="http://schemas.microsoft.com/office/drawing/2014/chart" uri="{C3380CC4-5D6E-409C-BE32-E72D297353CC}">
              <c16:uniqueId val="{00000000-084A-BC4E-BA19-83B6C125B739}"/>
            </c:ext>
          </c:extLst>
        </c:ser>
        <c:dLbls>
          <c:showLegendKey val="0"/>
          <c:showVal val="0"/>
          <c:showCatName val="0"/>
          <c:showSerName val="0"/>
          <c:showPercent val="0"/>
          <c:showBubbleSize val="0"/>
        </c:dLbls>
        <c:smooth val="0"/>
        <c:axId val="752225023"/>
        <c:axId val="752238559"/>
      </c:lineChart>
      <c:catAx>
        <c:axId val="7522250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600" b="0" i="0" u="none" strike="noStrike" kern="1200" baseline="0">
                <a:solidFill>
                  <a:schemeClr val="tx1">
                    <a:lumMod val="65000"/>
                    <a:lumOff val="35000"/>
                  </a:schemeClr>
                </a:solidFill>
                <a:latin typeface="+mn-lt"/>
                <a:ea typeface="+mn-ea"/>
                <a:cs typeface="+mn-cs"/>
              </a:defRPr>
            </a:pPr>
            <a:endParaRPr lang="ko-Kore-KR"/>
          </a:p>
        </c:txPr>
        <c:crossAx val="752238559"/>
        <c:crosses val="autoZero"/>
        <c:auto val="1"/>
        <c:lblAlgn val="ctr"/>
        <c:lblOffset val="100"/>
        <c:noMultiLvlLbl val="0"/>
      </c:catAx>
      <c:valAx>
        <c:axId val="7522385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600" b="0" i="0" u="none" strike="noStrike" kern="1200" baseline="0">
                <a:solidFill>
                  <a:schemeClr val="tx1">
                    <a:lumMod val="65000"/>
                    <a:lumOff val="35000"/>
                  </a:schemeClr>
                </a:solidFill>
                <a:latin typeface="+mn-lt"/>
                <a:ea typeface="+mn-ea"/>
                <a:cs typeface="+mn-cs"/>
              </a:defRPr>
            </a:pPr>
            <a:endParaRPr lang="ko-Kore-KR"/>
          </a:p>
        </c:txPr>
        <c:crossAx val="7522250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600"/>
      </a:pPr>
      <a:endParaRPr lang="ko-Kore-K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b="1"/>
              <a:t>거래량</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autoTitleDeleted val="0"/>
    <c:plotArea>
      <c:layout/>
      <c:barChart>
        <c:barDir val="bar"/>
        <c:grouping val="clustered"/>
        <c:varyColors val="0"/>
        <c:ser>
          <c:idx val="0"/>
          <c:order val="0"/>
          <c:tx>
            <c:strRef>
              <c:f>'자치구 수정중'!$C$3</c:f>
              <c:strCache>
                <c:ptCount val="1"/>
                <c:pt idx="0">
                  <c:v>거래량</c:v>
                </c:pt>
              </c:strCache>
            </c:strRef>
          </c:tx>
          <c:spPr>
            <a:solidFill>
              <a:schemeClr val="accent2"/>
            </a:solidFill>
            <a:ln>
              <a:solidFill>
                <a:schemeClr val="tx1"/>
              </a:solidFill>
            </a:ln>
            <a:effectLst/>
          </c:spPr>
          <c:invertIfNegative val="0"/>
          <c:dLbls>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Apple SD Gothic Neo Light" panose="02000300000000000000" pitchFamily="2" charset="-127"/>
                    <a:ea typeface="Apple SD Gothic Neo Light" panose="02000300000000000000" pitchFamily="2" charset="-127"/>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'자치구 수정중'!$B$4:$B$28</c:f>
              <c:strCache>
                <c:ptCount val="25"/>
                <c:pt idx="0">
                  <c:v>중구</c:v>
                </c:pt>
                <c:pt idx="1">
                  <c:v>종로구</c:v>
                </c:pt>
                <c:pt idx="2">
                  <c:v>금천구</c:v>
                </c:pt>
                <c:pt idx="3">
                  <c:v>용산구</c:v>
                </c:pt>
                <c:pt idx="4">
                  <c:v>성동구</c:v>
                </c:pt>
                <c:pt idx="5">
                  <c:v>광진구</c:v>
                </c:pt>
                <c:pt idx="6">
                  <c:v>강북구</c:v>
                </c:pt>
                <c:pt idx="7">
                  <c:v>서대문구</c:v>
                </c:pt>
                <c:pt idx="8">
                  <c:v>동대문구</c:v>
                </c:pt>
                <c:pt idx="9">
                  <c:v>중랑구</c:v>
                </c:pt>
                <c:pt idx="10">
                  <c:v>동작구</c:v>
                </c:pt>
                <c:pt idx="11">
                  <c:v>도봉구</c:v>
                </c:pt>
                <c:pt idx="12">
                  <c:v>관악구</c:v>
                </c:pt>
                <c:pt idx="13">
                  <c:v>서초구</c:v>
                </c:pt>
                <c:pt idx="14">
                  <c:v>영등포구</c:v>
                </c:pt>
                <c:pt idx="15">
                  <c:v>마포구</c:v>
                </c:pt>
                <c:pt idx="16">
                  <c:v>양천구</c:v>
                </c:pt>
                <c:pt idx="17">
                  <c:v>성북구</c:v>
                </c:pt>
                <c:pt idx="18">
                  <c:v>강동구</c:v>
                </c:pt>
                <c:pt idx="19">
                  <c:v>구로구</c:v>
                </c:pt>
                <c:pt idx="20">
                  <c:v>강남구</c:v>
                </c:pt>
                <c:pt idx="21">
                  <c:v>은평구</c:v>
                </c:pt>
                <c:pt idx="22">
                  <c:v>송파구</c:v>
                </c:pt>
                <c:pt idx="23">
                  <c:v>노원구</c:v>
                </c:pt>
                <c:pt idx="24">
                  <c:v>강서구</c:v>
                </c:pt>
              </c:strCache>
            </c:strRef>
          </c:cat>
          <c:val>
            <c:numRef>
              <c:f>'자치구 수정중'!$C$4:$C$28</c:f>
              <c:numCache>
                <c:formatCode>General</c:formatCode>
                <c:ptCount val="25"/>
                <c:pt idx="0">
                  <c:v>19624</c:v>
                </c:pt>
                <c:pt idx="1">
                  <c:v>23599</c:v>
                </c:pt>
                <c:pt idx="2">
                  <c:v>37909</c:v>
                </c:pt>
                <c:pt idx="3">
                  <c:v>39214</c:v>
                </c:pt>
                <c:pt idx="4">
                  <c:v>45892</c:v>
                </c:pt>
                <c:pt idx="5">
                  <c:v>46441</c:v>
                </c:pt>
                <c:pt idx="6">
                  <c:v>52312</c:v>
                </c:pt>
                <c:pt idx="7">
                  <c:v>52474</c:v>
                </c:pt>
                <c:pt idx="8">
                  <c:v>56192</c:v>
                </c:pt>
                <c:pt idx="9">
                  <c:v>56963</c:v>
                </c:pt>
                <c:pt idx="10">
                  <c:v>60892</c:v>
                </c:pt>
                <c:pt idx="11">
                  <c:v>62470</c:v>
                </c:pt>
                <c:pt idx="12">
                  <c:v>62551</c:v>
                </c:pt>
                <c:pt idx="13">
                  <c:v>63935</c:v>
                </c:pt>
                <c:pt idx="14">
                  <c:v>64364</c:v>
                </c:pt>
                <c:pt idx="15">
                  <c:v>68889</c:v>
                </c:pt>
                <c:pt idx="16">
                  <c:v>74571</c:v>
                </c:pt>
                <c:pt idx="17">
                  <c:v>75938</c:v>
                </c:pt>
                <c:pt idx="18">
                  <c:v>76033</c:v>
                </c:pt>
                <c:pt idx="19">
                  <c:v>77344</c:v>
                </c:pt>
                <c:pt idx="20">
                  <c:v>77771</c:v>
                </c:pt>
                <c:pt idx="21">
                  <c:v>95267</c:v>
                </c:pt>
                <c:pt idx="22">
                  <c:v>96427</c:v>
                </c:pt>
                <c:pt idx="23">
                  <c:v>97517</c:v>
                </c:pt>
                <c:pt idx="24">
                  <c:v>111724</c:v>
                </c:pt>
              </c:numCache>
            </c:numRef>
          </c:val>
          <c:extLst>
            <c:ext xmlns:c16="http://schemas.microsoft.com/office/drawing/2014/chart" uri="{C3380CC4-5D6E-409C-BE32-E72D297353CC}">
              <c16:uniqueId val="{00000000-8D27-0740-806B-AE23BA202A9A}"/>
            </c:ext>
          </c:extLst>
        </c:ser>
        <c:dLbls>
          <c:showLegendKey val="0"/>
          <c:showVal val="0"/>
          <c:showCatName val="0"/>
          <c:showSerName val="0"/>
          <c:showPercent val="0"/>
          <c:showBubbleSize val="0"/>
        </c:dLbls>
        <c:gapWidth val="73"/>
        <c:axId val="188709391"/>
        <c:axId val="162436463"/>
      </c:barChart>
      <c:catAx>
        <c:axId val="188709391"/>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자치구</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crossAx val="162436463"/>
        <c:crosses val="autoZero"/>
        <c:auto val="1"/>
        <c:lblAlgn val="ctr"/>
        <c:lblOffset val="100"/>
        <c:noMultiLvlLbl val="0"/>
      </c:catAx>
      <c:valAx>
        <c:axId val="162436463"/>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거래량</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crossAx val="1887093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000" b="0" i="0">
          <a:latin typeface="Apple SD Gothic Neo Light" panose="02000300000000000000" pitchFamily="2" charset="-127"/>
          <a:ea typeface="Apple SD Gothic Neo Light" panose="02000300000000000000" pitchFamily="2" charset="-127"/>
        </a:defRPr>
      </a:pPr>
      <a:endParaRPr lang="ko-Kore-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480" b="0" i="0" u="none" strike="noStrike" kern="1200" spc="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자치구별 최댓값</a:t>
            </a:r>
            <a:endParaRPr lang="en-US"/>
          </a:p>
        </c:rich>
      </c:tx>
      <c:overlay val="0"/>
      <c:spPr>
        <a:noFill/>
        <a:ln>
          <a:noFill/>
        </a:ln>
        <a:effectLst/>
      </c:spPr>
      <c:txPr>
        <a:bodyPr rot="0" spcFirstLastPara="1" vertOverflow="ellipsis" vert="horz" wrap="square" anchor="ctr" anchorCtr="1"/>
        <a:lstStyle/>
        <a:p>
          <a:pPr>
            <a:defRPr sz="480" b="0" i="0" u="none" strike="noStrike" kern="1200" spc="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autoTitleDeleted val="0"/>
    <c:plotArea>
      <c:layout/>
      <c:barChart>
        <c:barDir val="bar"/>
        <c:grouping val="clustered"/>
        <c:varyColors val="0"/>
        <c:ser>
          <c:idx val="0"/>
          <c:order val="0"/>
          <c:tx>
            <c:strRef>
              <c:f>차트!$R$58</c:f>
              <c:strCache>
                <c:ptCount val="1"/>
                <c:pt idx="0">
                  <c:v>최댓값</c:v>
                </c:pt>
              </c:strCache>
            </c:strRef>
          </c:tx>
          <c:spPr>
            <a:solidFill>
              <a:srgbClr val="7030A0"/>
            </a:solidFill>
            <a:ln>
              <a:solidFill>
                <a:schemeClr val="tx1"/>
              </a:solidFill>
            </a:ln>
            <a:effectLst/>
          </c:spPr>
          <c:invertIfNegative val="0"/>
          <c:dLbls>
            <c:spPr>
              <a:noFill/>
              <a:ln>
                <a:noFill/>
              </a:ln>
              <a:effectLst/>
            </c:spPr>
            <c:txPr>
              <a:bodyPr rot="0" spcFirstLastPara="1" vertOverflow="ellipsis" vert="horz" wrap="square" anchor="ctr" anchorCtr="1"/>
              <a:lstStyle/>
              <a:p>
                <a:pPr>
                  <a:defRPr sz="400" b="0" i="0" u="none" strike="noStrike" kern="1200" baseline="0">
                    <a:solidFill>
                      <a:schemeClr val="tx1">
                        <a:lumMod val="75000"/>
                        <a:lumOff val="25000"/>
                      </a:schemeClr>
                    </a:solidFill>
                    <a:latin typeface="Apple SD Gothic Neo Light" panose="02000300000000000000" pitchFamily="2" charset="-127"/>
                    <a:ea typeface="Apple SD Gothic Neo Light" panose="02000300000000000000" pitchFamily="2" charset="-127"/>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차트!$P$59:$P$83</c:f>
              <c:strCache>
                <c:ptCount val="25"/>
                <c:pt idx="0">
                  <c:v>도봉구</c:v>
                </c:pt>
                <c:pt idx="1">
                  <c:v>양천구</c:v>
                </c:pt>
                <c:pt idx="2">
                  <c:v>노원구</c:v>
                </c:pt>
                <c:pt idx="3">
                  <c:v>금천구</c:v>
                </c:pt>
                <c:pt idx="4">
                  <c:v>관악구</c:v>
                </c:pt>
                <c:pt idx="5">
                  <c:v>중랑구</c:v>
                </c:pt>
                <c:pt idx="6">
                  <c:v>동대문구</c:v>
                </c:pt>
                <c:pt idx="7">
                  <c:v>은평구</c:v>
                </c:pt>
                <c:pt idx="8">
                  <c:v>광진구</c:v>
                </c:pt>
                <c:pt idx="9">
                  <c:v>성북구</c:v>
                </c:pt>
                <c:pt idx="10">
                  <c:v>강북구</c:v>
                </c:pt>
                <c:pt idx="11">
                  <c:v>동작구</c:v>
                </c:pt>
                <c:pt idx="12">
                  <c:v>강서구</c:v>
                </c:pt>
                <c:pt idx="13">
                  <c:v>마포구</c:v>
                </c:pt>
                <c:pt idx="14">
                  <c:v>서대문구</c:v>
                </c:pt>
                <c:pt idx="15">
                  <c:v>구로구</c:v>
                </c:pt>
                <c:pt idx="16">
                  <c:v>종로구</c:v>
                </c:pt>
                <c:pt idx="17">
                  <c:v>송파구</c:v>
                </c:pt>
                <c:pt idx="18">
                  <c:v>강동구</c:v>
                </c:pt>
                <c:pt idx="19">
                  <c:v>서초구</c:v>
                </c:pt>
                <c:pt idx="20">
                  <c:v>영등포구</c:v>
                </c:pt>
                <c:pt idx="21">
                  <c:v>중구</c:v>
                </c:pt>
                <c:pt idx="22">
                  <c:v>성동구</c:v>
                </c:pt>
                <c:pt idx="23">
                  <c:v>강남구</c:v>
                </c:pt>
                <c:pt idx="24">
                  <c:v>용산구</c:v>
                </c:pt>
              </c:strCache>
            </c:strRef>
          </c:cat>
          <c:val>
            <c:numRef>
              <c:f>차트!$R$59:$R$83</c:f>
              <c:numCache>
                <c:formatCode>General</c:formatCode>
                <c:ptCount val="25"/>
                <c:pt idx="0">
                  <c:v>590000</c:v>
                </c:pt>
                <c:pt idx="1">
                  <c:v>620000</c:v>
                </c:pt>
                <c:pt idx="2">
                  <c:v>696000</c:v>
                </c:pt>
                <c:pt idx="3">
                  <c:v>890000</c:v>
                </c:pt>
                <c:pt idx="4">
                  <c:v>1080000</c:v>
                </c:pt>
                <c:pt idx="5">
                  <c:v>1100000</c:v>
                </c:pt>
                <c:pt idx="6">
                  <c:v>1149400</c:v>
                </c:pt>
                <c:pt idx="7">
                  <c:v>1200000</c:v>
                </c:pt>
                <c:pt idx="8">
                  <c:v>1218000</c:v>
                </c:pt>
                <c:pt idx="9">
                  <c:v>1260194</c:v>
                </c:pt>
                <c:pt idx="10">
                  <c:v>1333313</c:v>
                </c:pt>
                <c:pt idx="11">
                  <c:v>1410000</c:v>
                </c:pt>
                <c:pt idx="12">
                  <c:v>1475000</c:v>
                </c:pt>
                <c:pt idx="13">
                  <c:v>1490000</c:v>
                </c:pt>
                <c:pt idx="14">
                  <c:v>1592500</c:v>
                </c:pt>
                <c:pt idx="15">
                  <c:v>2050000</c:v>
                </c:pt>
                <c:pt idx="16">
                  <c:v>2099839</c:v>
                </c:pt>
                <c:pt idx="17">
                  <c:v>2450000</c:v>
                </c:pt>
                <c:pt idx="18">
                  <c:v>2828840</c:v>
                </c:pt>
                <c:pt idx="19">
                  <c:v>2900000</c:v>
                </c:pt>
                <c:pt idx="20">
                  <c:v>2914000</c:v>
                </c:pt>
                <c:pt idx="21">
                  <c:v>2917370</c:v>
                </c:pt>
                <c:pt idx="22">
                  <c:v>3000000</c:v>
                </c:pt>
                <c:pt idx="23">
                  <c:v>3250000</c:v>
                </c:pt>
                <c:pt idx="24">
                  <c:v>11087780</c:v>
                </c:pt>
              </c:numCache>
            </c:numRef>
          </c:val>
          <c:extLst>
            <c:ext xmlns:c16="http://schemas.microsoft.com/office/drawing/2014/chart" uri="{C3380CC4-5D6E-409C-BE32-E72D297353CC}">
              <c16:uniqueId val="{00000000-F91E-994F-B085-BAADD93E9F8B}"/>
            </c:ext>
          </c:extLst>
        </c:ser>
        <c:dLbls>
          <c:showLegendKey val="0"/>
          <c:showVal val="0"/>
          <c:showCatName val="0"/>
          <c:showSerName val="0"/>
          <c:showPercent val="0"/>
          <c:showBubbleSize val="0"/>
        </c:dLbls>
        <c:gapWidth val="55"/>
        <c:axId val="185505167"/>
        <c:axId val="175724767"/>
      </c:barChart>
      <c:catAx>
        <c:axId val="185505167"/>
        <c:scaling>
          <c:orientation val="minMax"/>
        </c:scaling>
        <c:delete val="0"/>
        <c:axPos val="l"/>
        <c:title>
          <c:tx>
            <c:rich>
              <a:bodyPr rot="-54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자치구</a:t>
                </a:r>
              </a:p>
            </c:rich>
          </c:tx>
          <c:overlay val="0"/>
          <c:spPr>
            <a:noFill/>
            <a:ln>
              <a:noFill/>
            </a:ln>
            <a:effectLst/>
          </c:spPr>
          <c:txPr>
            <a:bodyPr rot="-54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crossAx val="175724767"/>
        <c:crosses val="autoZero"/>
        <c:auto val="1"/>
        <c:lblAlgn val="ctr"/>
        <c:lblOffset val="100"/>
        <c:noMultiLvlLbl val="0"/>
      </c:catAx>
      <c:valAx>
        <c:axId val="175724767"/>
        <c:scaling>
          <c:orientation val="minMax"/>
          <c:max val="12000000"/>
          <c:min val="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최댓값</a:t>
                </a:r>
              </a:p>
            </c:rich>
          </c:tx>
          <c:overlay val="0"/>
          <c:spPr>
            <a:noFill/>
            <a:ln>
              <a:noFill/>
            </a:ln>
            <a:effectLst/>
          </c:spPr>
          <c:txPr>
            <a:bodyPr rot="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crossAx val="18550516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400" b="0" i="0">
          <a:latin typeface="Apple SD Gothic Neo Light" panose="02000300000000000000" pitchFamily="2" charset="-127"/>
          <a:ea typeface="Apple SD Gothic Neo Light" panose="02000300000000000000" pitchFamily="2" charset="-127"/>
        </a:defRPr>
      </a:pPr>
      <a:endParaRPr lang="ko-Kore-K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b="1"/>
              <a:t>자치구별 최댓값</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autoTitleDeleted val="0"/>
    <c:plotArea>
      <c:layout/>
      <c:barChart>
        <c:barDir val="bar"/>
        <c:grouping val="clustered"/>
        <c:varyColors val="0"/>
        <c:ser>
          <c:idx val="0"/>
          <c:order val="0"/>
          <c:tx>
            <c:strRef>
              <c:f>차트!$R$58</c:f>
              <c:strCache>
                <c:ptCount val="1"/>
                <c:pt idx="0">
                  <c:v>최댓값</c:v>
                </c:pt>
              </c:strCache>
            </c:strRef>
          </c:tx>
          <c:spPr>
            <a:solidFill>
              <a:srgbClr val="7030A0"/>
            </a:solidFill>
            <a:ln>
              <a:solidFill>
                <a:schemeClr val="tx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pple SD Gothic Neo Light" panose="02000300000000000000" pitchFamily="2" charset="-127"/>
                    <a:ea typeface="Apple SD Gothic Neo Light" panose="02000300000000000000" pitchFamily="2" charset="-127"/>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차트!$P$59:$P$83</c:f>
              <c:strCache>
                <c:ptCount val="25"/>
                <c:pt idx="0">
                  <c:v>도봉구</c:v>
                </c:pt>
                <c:pt idx="1">
                  <c:v>양천구</c:v>
                </c:pt>
                <c:pt idx="2">
                  <c:v>노원구</c:v>
                </c:pt>
                <c:pt idx="3">
                  <c:v>금천구</c:v>
                </c:pt>
                <c:pt idx="4">
                  <c:v>관악구</c:v>
                </c:pt>
                <c:pt idx="5">
                  <c:v>중랑구</c:v>
                </c:pt>
                <c:pt idx="6">
                  <c:v>동대문구</c:v>
                </c:pt>
                <c:pt idx="7">
                  <c:v>은평구</c:v>
                </c:pt>
                <c:pt idx="8">
                  <c:v>광진구</c:v>
                </c:pt>
                <c:pt idx="9">
                  <c:v>성북구</c:v>
                </c:pt>
                <c:pt idx="10">
                  <c:v>강북구</c:v>
                </c:pt>
                <c:pt idx="11">
                  <c:v>동작구</c:v>
                </c:pt>
                <c:pt idx="12">
                  <c:v>강서구</c:v>
                </c:pt>
                <c:pt idx="13">
                  <c:v>마포구</c:v>
                </c:pt>
                <c:pt idx="14">
                  <c:v>서대문구</c:v>
                </c:pt>
                <c:pt idx="15">
                  <c:v>구로구</c:v>
                </c:pt>
                <c:pt idx="16">
                  <c:v>종로구</c:v>
                </c:pt>
                <c:pt idx="17">
                  <c:v>송파구</c:v>
                </c:pt>
                <c:pt idx="18">
                  <c:v>강동구</c:v>
                </c:pt>
                <c:pt idx="19">
                  <c:v>서초구</c:v>
                </c:pt>
                <c:pt idx="20">
                  <c:v>영등포구</c:v>
                </c:pt>
                <c:pt idx="21">
                  <c:v>중구</c:v>
                </c:pt>
                <c:pt idx="22">
                  <c:v>성동구</c:v>
                </c:pt>
                <c:pt idx="23">
                  <c:v>강남구</c:v>
                </c:pt>
                <c:pt idx="24">
                  <c:v>용산구</c:v>
                </c:pt>
              </c:strCache>
            </c:strRef>
          </c:cat>
          <c:val>
            <c:numRef>
              <c:f>차트!$R$59:$R$83</c:f>
              <c:numCache>
                <c:formatCode>General</c:formatCode>
                <c:ptCount val="25"/>
                <c:pt idx="0">
                  <c:v>590000</c:v>
                </c:pt>
                <c:pt idx="1">
                  <c:v>620000</c:v>
                </c:pt>
                <c:pt idx="2">
                  <c:v>696000</c:v>
                </c:pt>
                <c:pt idx="3">
                  <c:v>890000</c:v>
                </c:pt>
                <c:pt idx="4">
                  <c:v>1080000</c:v>
                </c:pt>
                <c:pt idx="5">
                  <c:v>1100000</c:v>
                </c:pt>
                <c:pt idx="6">
                  <c:v>1149400</c:v>
                </c:pt>
                <c:pt idx="7">
                  <c:v>1200000</c:v>
                </c:pt>
                <c:pt idx="8">
                  <c:v>1218000</c:v>
                </c:pt>
                <c:pt idx="9">
                  <c:v>1260194</c:v>
                </c:pt>
                <c:pt idx="10">
                  <c:v>1333313</c:v>
                </c:pt>
                <c:pt idx="11">
                  <c:v>1410000</c:v>
                </c:pt>
                <c:pt idx="12">
                  <c:v>1475000</c:v>
                </c:pt>
                <c:pt idx="13">
                  <c:v>1490000</c:v>
                </c:pt>
                <c:pt idx="14">
                  <c:v>1592500</c:v>
                </c:pt>
                <c:pt idx="15">
                  <c:v>2050000</c:v>
                </c:pt>
                <c:pt idx="16">
                  <c:v>2099839</c:v>
                </c:pt>
                <c:pt idx="17">
                  <c:v>2450000</c:v>
                </c:pt>
                <c:pt idx="18">
                  <c:v>2828840</c:v>
                </c:pt>
                <c:pt idx="19">
                  <c:v>2900000</c:v>
                </c:pt>
                <c:pt idx="20">
                  <c:v>2914000</c:v>
                </c:pt>
                <c:pt idx="21">
                  <c:v>2917370</c:v>
                </c:pt>
                <c:pt idx="22">
                  <c:v>3000000</c:v>
                </c:pt>
                <c:pt idx="23">
                  <c:v>3250000</c:v>
                </c:pt>
                <c:pt idx="24">
                  <c:v>11087780</c:v>
                </c:pt>
              </c:numCache>
            </c:numRef>
          </c:val>
          <c:extLst>
            <c:ext xmlns:c16="http://schemas.microsoft.com/office/drawing/2014/chart" uri="{C3380CC4-5D6E-409C-BE32-E72D297353CC}">
              <c16:uniqueId val="{00000000-B80F-F349-959A-C2A3069C7303}"/>
            </c:ext>
          </c:extLst>
        </c:ser>
        <c:dLbls>
          <c:showLegendKey val="0"/>
          <c:showVal val="0"/>
          <c:showCatName val="0"/>
          <c:showSerName val="0"/>
          <c:showPercent val="0"/>
          <c:showBubbleSize val="0"/>
        </c:dLbls>
        <c:gapWidth val="55"/>
        <c:axId val="185505167"/>
        <c:axId val="175724767"/>
      </c:barChart>
      <c:catAx>
        <c:axId val="185505167"/>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자치구</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crossAx val="175724767"/>
        <c:crosses val="autoZero"/>
        <c:auto val="1"/>
        <c:lblAlgn val="ctr"/>
        <c:lblOffset val="100"/>
        <c:noMultiLvlLbl val="0"/>
      </c:catAx>
      <c:valAx>
        <c:axId val="175724767"/>
        <c:scaling>
          <c:orientation val="minMax"/>
          <c:max val="12000000"/>
          <c:min val="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r>
                  <a:rPr lang="ko-KR"/>
                  <a:t>최댓값</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pple SD Gothic Neo Light" panose="02000300000000000000" pitchFamily="2" charset="-127"/>
                <a:ea typeface="Apple SD Gothic Neo Light" panose="02000300000000000000" pitchFamily="2" charset="-127"/>
                <a:cs typeface="+mn-cs"/>
              </a:defRPr>
            </a:pPr>
            <a:endParaRPr lang="ko-Kore-KR"/>
          </a:p>
        </c:txPr>
        <c:crossAx val="18550516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b="0" i="0">
          <a:latin typeface="Apple SD Gothic Neo Light" panose="02000300000000000000" pitchFamily="2" charset="-127"/>
          <a:ea typeface="Apple SD Gothic Neo Light" panose="02000300000000000000" pitchFamily="2" charset="-127"/>
        </a:defRPr>
      </a:pPr>
      <a:endParaRPr lang="ko-Kore-K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b="1"/>
              <a:t>자치구별 최솟값</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autoTitleDeleted val="0"/>
    <c:plotArea>
      <c:layout/>
      <c:barChart>
        <c:barDir val="bar"/>
        <c:grouping val="clustered"/>
        <c:varyColors val="0"/>
        <c:ser>
          <c:idx val="0"/>
          <c:order val="0"/>
          <c:tx>
            <c:strRef>
              <c:f>차트!$Q$86</c:f>
              <c:strCache>
                <c:ptCount val="1"/>
                <c:pt idx="0">
                  <c:v>최솟값</c:v>
                </c:pt>
              </c:strCache>
            </c:strRef>
          </c:tx>
          <c:spPr>
            <a:solidFill>
              <a:schemeClr val="accent4"/>
            </a:solidFill>
            <a:ln>
              <a:solidFill>
                <a:schemeClr val="tx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Apple SD Gothic Neo" panose="02000300000000000000" pitchFamily="2" charset="-127"/>
                    <a:ea typeface="Apple SD Gothic Neo" panose="02000300000000000000" pitchFamily="2" charset="-127"/>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차트!$P$87:$P$111</c:f>
              <c:strCache>
                <c:ptCount val="25"/>
                <c:pt idx="0">
                  <c:v>중랑구</c:v>
                </c:pt>
                <c:pt idx="1">
                  <c:v>마포구</c:v>
                </c:pt>
                <c:pt idx="2">
                  <c:v>성동구</c:v>
                </c:pt>
                <c:pt idx="3">
                  <c:v>동대문구</c:v>
                </c:pt>
                <c:pt idx="4">
                  <c:v>서대문구</c:v>
                </c:pt>
                <c:pt idx="5">
                  <c:v>영등포구</c:v>
                </c:pt>
                <c:pt idx="6">
                  <c:v>은평구</c:v>
                </c:pt>
                <c:pt idx="7">
                  <c:v>종로구</c:v>
                </c:pt>
                <c:pt idx="8">
                  <c:v>구로구</c:v>
                </c:pt>
                <c:pt idx="9">
                  <c:v>강서구</c:v>
                </c:pt>
                <c:pt idx="10">
                  <c:v>용산구</c:v>
                </c:pt>
                <c:pt idx="11">
                  <c:v>노원구</c:v>
                </c:pt>
                <c:pt idx="12">
                  <c:v>광진구</c:v>
                </c:pt>
                <c:pt idx="13">
                  <c:v>강북구</c:v>
                </c:pt>
                <c:pt idx="14">
                  <c:v>성북구</c:v>
                </c:pt>
                <c:pt idx="15">
                  <c:v>도봉구</c:v>
                </c:pt>
                <c:pt idx="16">
                  <c:v>동작구</c:v>
                </c:pt>
                <c:pt idx="17">
                  <c:v>관악구</c:v>
                </c:pt>
                <c:pt idx="18">
                  <c:v>금천구</c:v>
                </c:pt>
                <c:pt idx="19">
                  <c:v>양천구</c:v>
                </c:pt>
                <c:pt idx="20">
                  <c:v>강동구</c:v>
                </c:pt>
                <c:pt idx="21">
                  <c:v>중구</c:v>
                </c:pt>
                <c:pt idx="22">
                  <c:v>송파구</c:v>
                </c:pt>
                <c:pt idx="23">
                  <c:v>서초구</c:v>
                </c:pt>
                <c:pt idx="24">
                  <c:v>강남구</c:v>
                </c:pt>
              </c:strCache>
            </c:strRef>
          </c:cat>
          <c:val>
            <c:numRef>
              <c:f>차트!$Q$87:$Q$111</c:f>
              <c:numCache>
                <c:formatCode>General</c:formatCode>
                <c:ptCount val="25"/>
                <c:pt idx="0">
                  <c:v>350</c:v>
                </c:pt>
                <c:pt idx="1">
                  <c:v>380</c:v>
                </c:pt>
                <c:pt idx="2">
                  <c:v>700</c:v>
                </c:pt>
                <c:pt idx="3">
                  <c:v>841</c:v>
                </c:pt>
                <c:pt idx="4">
                  <c:v>1100</c:v>
                </c:pt>
                <c:pt idx="5">
                  <c:v>1100</c:v>
                </c:pt>
                <c:pt idx="6">
                  <c:v>1500</c:v>
                </c:pt>
                <c:pt idx="7">
                  <c:v>1700</c:v>
                </c:pt>
                <c:pt idx="8">
                  <c:v>1800</c:v>
                </c:pt>
                <c:pt idx="9">
                  <c:v>2000</c:v>
                </c:pt>
                <c:pt idx="10">
                  <c:v>2000</c:v>
                </c:pt>
                <c:pt idx="11">
                  <c:v>2100</c:v>
                </c:pt>
                <c:pt idx="12">
                  <c:v>2130</c:v>
                </c:pt>
                <c:pt idx="13">
                  <c:v>2200</c:v>
                </c:pt>
                <c:pt idx="14">
                  <c:v>2200</c:v>
                </c:pt>
                <c:pt idx="15">
                  <c:v>2460</c:v>
                </c:pt>
                <c:pt idx="16">
                  <c:v>2510</c:v>
                </c:pt>
                <c:pt idx="17">
                  <c:v>2700</c:v>
                </c:pt>
                <c:pt idx="18">
                  <c:v>3000</c:v>
                </c:pt>
                <c:pt idx="19">
                  <c:v>3000</c:v>
                </c:pt>
                <c:pt idx="20">
                  <c:v>3200</c:v>
                </c:pt>
                <c:pt idx="21">
                  <c:v>3500</c:v>
                </c:pt>
                <c:pt idx="22">
                  <c:v>4000</c:v>
                </c:pt>
                <c:pt idx="23">
                  <c:v>4100</c:v>
                </c:pt>
                <c:pt idx="24">
                  <c:v>7000</c:v>
                </c:pt>
              </c:numCache>
            </c:numRef>
          </c:val>
          <c:extLst>
            <c:ext xmlns:c16="http://schemas.microsoft.com/office/drawing/2014/chart" uri="{C3380CC4-5D6E-409C-BE32-E72D297353CC}">
              <c16:uniqueId val="{00000000-A816-BD44-ABAD-194593597FC1}"/>
            </c:ext>
          </c:extLst>
        </c:ser>
        <c:dLbls>
          <c:showLegendKey val="0"/>
          <c:showVal val="0"/>
          <c:showCatName val="0"/>
          <c:showSerName val="0"/>
          <c:showPercent val="0"/>
          <c:showBubbleSize val="0"/>
        </c:dLbls>
        <c:gapWidth val="67"/>
        <c:axId val="138580303"/>
        <c:axId val="138982703"/>
      </c:barChart>
      <c:catAx>
        <c:axId val="13858030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t>자치구</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crossAx val="138982703"/>
        <c:crosses val="autoZero"/>
        <c:auto val="1"/>
        <c:lblAlgn val="ctr"/>
        <c:lblOffset val="100"/>
        <c:noMultiLvlLbl val="0"/>
      </c:catAx>
      <c:valAx>
        <c:axId val="138982703"/>
        <c:scaling>
          <c:orientation val="minMax"/>
          <c:max val="7500"/>
          <c:min val="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t>최솟값</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crossAx val="13858030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latin typeface="Apple SD Gothic Neo" panose="02000300000000000000" pitchFamily="2" charset="-127"/>
          <a:ea typeface="Apple SD Gothic Neo" panose="02000300000000000000" pitchFamily="2" charset="-127"/>
        </a:defRPr>
      </a:pPr>
      <a:endParaRPr lang="ko-Kore-K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t>자치구별 평균 매매 가격</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autoTitleDeleted val="0"/>
    <c:plotArea>
      <c:layout/>
      <c:barChart>
        <c:barDir val="bar"/>
        <c:grouping val="clustered"/>
        <c:varyColors val="0"/>
        <c:ser>
          <c:idx val="0"/>
          <c:order val="0"/>
          <c:tx>
            <c:strRef>
              <c:f>'자치구 수정중'!$C$32</c:f>
              <c:strCache>
                <c:ptCount val="1"/>
                <c:pt idx="0">
                  <c:v>평균</c:v>
                </c:pt>
              </c:strCache>
            </c:strRef>
          </c:tx>
          <c:spPr>
            <a:solidFill>
              <a:schemeClr val="accent6"/>
            </a:solidFill>
            <a:ln>
              <a:solidFill>
                <a:schemeClr val="tx1"/>
              </a:solid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Apple SD Gothic Neo" panose="02000300000000000000" pitchFamily="2" charset="-127"/>
                    <a:ea typeface="Apple SD Gothic Neo" panose="02000300000000000000" pitchFamily="2" charset="-127"/>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'자치구 수정중'!$B$33:$B$57</c:f>
              <c:strCache>
                <c:ptCount val="25"/>
                <c:pt idx="0">
                  <c:v>도봉구</c:v>
                </c:pt>
                <c:pt idx="1">
                  <c:v>강북구</c:v>
                </c:pt>
                <c:pt idx="2">
                  <c:v>금천구</c:v>
                </c:pt>
                <c:pt idx="3">
                  <c:v>은평구</c:v>
                </c:pt>
                <c:pt idx="4">
                  <c:v>구로구</c:v>
                </c:pt>
                <c:pt idx="5">
                  <c:v>강서구</c:v>
                </c:pt>
                <c:pt idx="6">
                  <c:v>노원구</c:v>
                </c:pt>
                <c:pt idx="7">
                  <c:v>중랑구</c:v>
                </c:pt>
                <c:pt idx="8">
                  <c:v>관악구</c:v>
                </c:pt>
                <c:pt idx="9">
                  <c:v>동대문구</c:v>
                </c:pt>
                <c:pt idx="10">
                  <c:v>성북구</c:v>
                </c:pt>
                <c:pt idx="11">
                  <c:v>서대문구</c:v>
                </c:pt>
                <c:pt idx="12">
                  <c:v>양천구</c:v>
                </c:pt>
                <c:pt idx="13">
                  <c:v>영등포구</c:v>
                </c:pt>
                <c:pt idx="14">
                  <c:v>강동구</c:v>
                </c:pt>
                <c:pt idx="15">
                  <c:v>종로구</c:v>
                </c:pt>
                <c:pt idx="16">
                  <c:v>광진구</c:v>
                </c:pt>
                <c:pt idx="17">
                  <c:v>동작구</c:v>
                </c:pt>
                <c:pt idx="18">
                  <c:v>마포구</c:v>
                </c:pt>
                <c:pt idx="19">
                  <c:v>중구</c:v>
                </c:pt>
                <c:pt idx="20">
                  <c:v>송파구</c:v>
                </c:pt>
                <c:pt idx="21">
                  <c:v>성동구</c:v>
                </c:pt>
                <c:pt idx="22">
                  <c:v>용산구</c:v>
                </c:pt>
                <c:pt idx="23">
                  <c:v>서초구</c:v>
                </c:pt>
                <c:pt idx="24">
                  <c:v>강남구</c:v>
                </c:pt>
              </c:strCache>
            </c:strRef>
          </c:cat>
          <c:val>
            <c:numRef>
              <c:f>'자치구 수정중'!$C$33:$C$57</c:f>
              <c:numCache>
                <c:formatCode>General</c:formatCode>
                <c:ptCount val="25"/>
                <c:pt idx="0">
                  <c:v>30392.941900000002</c:v>
                </c:pt>
                <c:pt idx="1">
                  <c:v>31440.820800000001</c:v>
                </c:pt>
                <c:pt idx="2">
                  <c:v>33453.210700000003</c:v>
                </c:pt>
                <c:pt idx="3">
                  <c:v>33963.590700000001</c:v>
                </c:pt>
                <c:pt idx="4">
                  <c:v>35415.047400000003</c:v>
                </c:pt>
                <c:pt idx="5">
                  <c:v>36047.224900000001</c:v>
                </c:pt>
                <c:pt idx="6">
                  <c:v>36077.783799999997</c:v>
                </c:pt>
                <c:pt idx="7">
                  <c:v>37948.9611</c:v>
                </c:pt>
                <c:pt idx="8">
                  <c:v>40551.9954</c:v>
                </c:pt>
                <c:pt idx="9">
                  <c:v>44520.550999999999</c:v>
                </c:pt>
                <c:pt idx="10">
                  <c:v>45312.350299999998</c:v>
                </c:pt>
                <c:pt idx="11">
                  <c:v>45718.602700000003</c:v>
                </c:pt>
                <c:pt idx="12">
                  <c:v>48201.200799999999</c:v>
                </c:pt>
                <c:pt idx="13">
                  <c:v>52731.2232</c:v>
                </c:pt>
                <c:pt idx="14">
                  <c:v>53227.201999999997</c:v>
                </c:pt>
                <c:pt idx="15">
                  <c:v>54745.912100000001</c:v>
                </c:pt>
                <c:pt idx="16">
                  <c:v>56150.039499999999</c:v>
                </c:pt>
                <c:pt idx="17">
                  <c:v>57209.287900000003</c:v>
                </c:pt>
                <c:pt idx="18">
                  <c:v>57865.979700000004</c:v>
                </c:pt>
                <c:pt idx="19">
                  <c:v>59559.134700000002</c:v>
                </c:pt>
                <c:pt idx="20">
                  <c:v>71082.329299999998</c:v>
                </c:pt>
                <c:pt idx="21">
                  <c:v>73791.204599999997</c:v>
                </c:pt>
                <c:pt idx="22">
                  <c:v>93568.082200000004</c:v>
                </c:pt>
                <c:pt idx="23">
                  <c:v>104018.694</c:v>
                </c:pt>
                <c:pt idx="24">
                  <c:v>112808.0589</c:v>
                </c:pt>
              </c:numCache>
            </c:numRef>
          </c:val>
          <c:extLst>
            <c:ext xmlns:c16="http://schemas.microsoft.com/office/drawing/2014/chart" uri="{C3380CC4-5D6E-409C-BE32-E72D297353CC}">
              <c16:uniqueId val="{00000000-994B-2146-A671-8105A6BD495E}"/>
            </c:ext>
          </c:extLst>
        </c:ser>
        <c:dLbls>
          <c:dLblPos val="outEnd"/>
          <c:showLegendKey val="0"/>
          <c:showVal val="1"/>
          <c:showCatName val="0"/>
          <c:showSerName val="0"/>
          <c:showPercent val="0"/>
          <c:showBubbleSize val="0"/>
        </c:dLbls>
        <c:gapWidth val="85"/>
        <c:axId val="477825583"/>
        <c:axId val="180283519"/>
      </c:barChart>
      <c:catAx>
        <c:axId val="477825583"/>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ltLang="en-US"/>
                  <a:t>자치구명</a:t>
                </a:r>
                <a:endParaRPr lang="ko-K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crossAx val="180283519"/>
        <c:crosses val="autoZero"/>
        <c:auto val="1"/>
        <c:lblAlgn val="ctr"/>
        <c:lblOffset val="100"/>
        <c:noMultiLvlLbl val="0"/>
      </c:catAx>
      <c:valAx>
        <c:axId val="180283519"/>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ltLang="en-US"/>
                  <a:t>평균 매매 가격</a:t>
                </a:r>
                <a:endParaRPr lang="ko-K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crossAx val="47782558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latin typeface="Apple SD Gothic Neo" panose="02000300000000000000" pitchFamily="2" charset="-127"/>
          <a:ea typeface="Apple SD Gothic Neo" panose="02000300000000000000" pitchFamily="2" charset="-127"/>
        </a:defRPr>
      </a:pPr>
      <a:endParaRPr lang="ko-Kore-K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2024</a:t>
            </a:r>
            <a:r>
              <a:rPr lang="ko-KR" altLang="en-US"/>
              <a:t> 자치구별 평균가격</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'2024년도'!$C$8</c:f>
              <c:strCache>
                <c:ptCount val="1"/>
                <c:pt idx="0">
                  <c:v>평균가격</c:v>
                </c:pt>
              </c:strCache>
            </c:strRef>
          </c:tx>
          <c:spPr>
            <a:solidFill>
              <a:schemeClr val="accent1"/>
            </a:solidFill>
            <a:ln>
              <a:noFill/>
            </a:ln>
            <a:effectLst/>
          </c:spPr>
          <c:invertIfNegative val="0"/>
          <c:cat>
            <c:strRef>
              <c:f>'2024년도'!$B$9:$B$33</c:f>
              <c:strCache>
                <c:ptCount val="25"/>
                <c:pt idx="0">
                  <c:v>강북구</c:v>
                </c:pt>
                <c:pt idx="1">
                  <c:v>도봉구</c:v>
                </c:pt>
                <c:pt idx="2">
                  <c:v>금천구</c:v>
                </c:pt>
                <c:pt idx="3">
                  <c:v>강서구</c:v>
                </c:pt>
                <c:pt idx="4">
                  <c:v>중랑구</c:v>
                </c:pt>
                <c:pt idx="5">
                  <c:v>관악구</c:v>
                </c:pt>
                <c:pt idx="6">
                  <c:v>은평구</c:v>
                </c:pt>
                <c:pt idx="7">
                  <c:v>구로구</c:v>
                </c:pt>
                <c:pt idx="8">
                  <c:v>노원구</c:v>
                </c:pt>
                <c:pt idx="9">
                  <c:v>동대문구</c:v>
                </c:pt>
                <c:pt idx="10">
                  <c:v>성북구</c:v>
                </c:pt>
                <c:pt idx="11">
                  <c:v>서대문구</c:v>
                </c:pt>
                <c:pt idx="12">
                  <c:v>광진구</c:v>
                </c:pt>
                <c:pt idx="13">
                  <c:v>종로구</c:v>
                </c:pt>
                <c:pt idx="14">
                  <c:v>양천구</c:v>
                </c:pt>
                <c:pt idx="15">
                  <c:v>중구</c:v>
                </c:pt>
                <c:pt idx="16">
                  <c:v>강동구</c:v>
                </c:pt>
                <c:pt idx="17">
                  <c:v>영등포구</c:v>
                </c:pt>
                <c:pt idx="18">
                  <c:v>마포구</c:v>
                </c:pt>
                <c:pt idx="19">
                  <c:v>동작구</c:v>
                </c:pt>
                <c:pt idx="20">
                  <c:v>송파구</c:v>
                </c:pt>
                <c:pt idx="21">
                  <c:v>성동구</c:v>
                </c:pt>
                <c:pt idx="22">
                  <c:v>서초구</c:v>
                </c:pt>
                <c:pt idx="23">
                  <c:v>용산구</c:v>
                </c:pt>
                <c:pt idx="24">
                  <c:v>강남구</c:v>
                </c:pt>
              </c:strCache>
            </c:strRef>
          </c:cat>
          <c:val>
            <c:numRef>
              <c:f>'2024년도'!$C$9:$C$33</c:f>
              <c:numCache>
                <c:formatCode>General</c:formatCode>
                <c:ptCount val="25"/>
                <c:pt idx="0">
                  <c:v>37105.3197</c:v>
                </c:pt>
                <c:pt idx="1">
                  <c:v>38504.545400000003</c:v>
                </c:pt>
                <c:pt idx="2">
                  <c:v>43276.940699999999</c:v>
                </c:pt>
                <c:pt idx="3">
                  <c:v>44765.589200000002</c:v>
                </c:pt>
                <c:pt idx="4">
                  <c:v>45353.247199999998</c:v>
                </c:pt>
                <c:pt idx="5">
                  <c:v>47033.711199999998</c:v>
                </c:pt>
                <c:pt idx="6">
                  <c:v>47330.987500000003</c:v>
                </c:pt>
                <c:pt idx="7">
                  <c:v>48693.070200000002</c:v>
                </c:pt>
                <c:pt idx="8">
                  <c:v>54070.947099999998</c:v>
                </c:pt>
                <c:pt idx="9">
                  <c:v>59048.971599999997</c:v>
                </c:pt>
                <c:pt idx="10">
                  <c:v>65709.781400000007</c:v>
                </c:pt>
                <c:pt idx="11">
                  <c:v>65713.474499999997</c:v>
                </c:pt>
                <c:pt idx="12">
                  <c:v>71386.440900000001</c:v>
                </c:pt>
                <c:pt idx="13">
                  <c:v>72275.977700000003</c:v>
                </c:pt>
                <c:pt idx="14">
                  <c:v>76053.8177</c:v>
                </c:pt>
                <c:pt idx="15">
                  <c:v>78794.395499999999</c:v>
                </c:pt>
                <c:pt idx="16">
                  <c:v>80141.033500000005</c:v>
                </c:pt>
                <c:pt idx="17">
                  <c:v>81173.003500000006</c:v>
                </c:pt>
                <c:pt idx="18">
                  <c:v>81882.017200000002</c:v>
                </c:pt>
                <c:pt idx="19">
                  <c:v>81905.284700000004</c:v>
                </c:pt>
                <c:pt idx="20">
                  <c:v>115995.2096</c:v>
                </c:pt>
                <c:pt idx="21">
                  <c:v>122773.6667</c:v>
                </c:pt>
                <c:pt idx="22">
                  <c:v>151228.52420000001</c:v>
                </c:pt>
                <c:pt idx="23">
                  <c:v>157293.5367</c:v>
                </c:pt>
                <c:pt idx="24">
                  <c:v>186472.53690000001</c:v>
                </c:pt>
              </c:numCache>
            </c:numRef>
          </c:val>
          <c:extLst>
            <c:ext xmlns:c16="http://schemas.microsoft.com/office/drawing/2014/chart" uri="{C3380CC4-5D6E-409C-BE32-E72D297353CC}">
              <c16:uniqueId val="{00000000-65F1-8344-86EA-FD617584F8B1}"/>
            </c:ext>
          </c:extLst>
        </c:ser>
        <c:dLbls>
          <c:showLegendKey val="0"/>
          <c:showVal val="0"/>
          <c:showCatName val="0"/>
          <c:showSerName val="0"/>
          <c:showPercent val="0"/>
          <c:showBubbleSize val="0"/>
        </c:dLbls>
        <c:gapWidth val="219"/>
        <c:overlap val="-27"/>
        <c:axId val="539066255"/>
        <c:axId val="579244671"/>
      </c:barChart>
      <c:catAx>
        <c:axId val="539066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579244671"/>
        <c:crosses val="autoZero"/>
        <c:auto val="1"/>
        <c:lblAlgn val="ctr"/>
        <c:lblOffset val="100"/>
        <c:noMultiLvlLbl val="0"/>
      </c:catAx>
      <c:valAx>
        <c:axId val="5792446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53906625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서울시 가격대별 거래량</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'2024년도'!$B$93</c:f>
              <c:strCache>
                <c:ptCount val="1"/>
                <c:pt idx="0">
                  <c:v>거래량</c:v>
                </c:pt>
              </c:strCache>
            </c:strRef>
          </c:tx>
          <c:spPr>
            <a:solidFill>
              <a:schemeClr val="tx1"/>
            </a:solidFill>
            <a:ln>
              <a:noFill/>
            </a:ln>
            <a:effectLst/>
          </c:spPr>
          <c:invertIfNegative val="0"/>
          <c:cat>
            <c:strRef>
              <c:f>'2024년도'!$B$40:$B$50</c:f>
              <c:strCache>
                <c:ptCount val="11"/>
                <c:pt idx="0">
                  <c:v>1억 이하</c:v>
                </c:pt>
                <c:pt idx="1">
                  <c:v>2억 이하</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'2024년도'!$C$40:$C$50</c:f>
              <c:numCache>
                <c:formatCode>General</c:formatCode>
                <c:ptCount val="11"/>
                <c:pt idx="0">
                  <c:v>399</c:v>
                </c:pt>
                <c:pt idx="1">
                  <c:v>3107</c:v>
                </c:pt>
                <c:pt idx="2">
                  <c:v>4073</c:v>
                </c:pt>
                <c:pt idx="3">
                  <c:v>2813</c:v>
                </c:pt>
                <c:pt idx="4">
                  <c:v>2068</c:v>
                </c:pt>
                <c:pt idx="5">
                  <c:v>1997</c:v>
                </c:pt>
                <c:pt idx="6">
                  <c:v>1627</c:v>
                </c:pt>
                <c:pt idx="7">
                  <c:v>1479</c:v>
                </c:pt>
                <c:pt idx="8">
                  <c:v>1364</c:v>
                </c:pt>
                <c:pt idx="9">
                  <c:v>1088</c:v>
                </c:pt>
                <c:pt idx="10">
                  <c:v>6568</c:v>
                </c:pt>
              </c:numCache>
            </c:numRef>
          </c:val>
          <c:extLst>
            <c:ext xmlns:c16="http://schemas.microsoft.com/office/drawing/2014/chart" uri="{C3380CC4-5D6E-409C-BE32-E72D297353CC}">
              <c16:uniqueId val="{00000000-239F-414A-AED8-3A5A28614725}"/>
            </c:ext>
          </c:extLst>
        </c:ser>
        <c:dLbls>
          <c:showLegendKey val="0"/>
          <c:showVal val="0"/>
          <c:showCatName val="0"/>
          <c:showSerName val="0"/>
          <c:showPercent val="0"/>
          <c:showBubbleSize val="0"/>
        </c:dLbls>
        <c:gapWidth val="115"/>
        <c:overlap val="-27"/>
        <c:axId val="610775055"/>
        <c:axId val="610847535"/>
      </c:barChart>
      <c:catAx>
        <c:axId val="6107750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610847535"/>
        <c:crosses val="autoZero"/>
        <c:auto val="1"/>
        <c:lblAlgn val="ctr"/>
        <c:lblOffset val="100"/>
        <c:noMultiLvlLbl val="0"/>
      </c:catAx>
      <c:valAx>
        <c:axId val="6108475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61077505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강남구 가격대별 거래량</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'2024년도'!$B$93</c:f>
              <c:strCache>
                <c:ptCount val="1"/>
                <c:pt idx="0">
                  <c:v>거래량</c:v>
                </c:pt>
              </c:strCache>
            </c:strRef>
          </c:tx>
          <c:spPr>
            <a:solidFill>
              <a:schemeClr val="accent2"/>
            </a:solidFill>
            <a:ln>
              <a:noFill/>
            </a:ln>
            <a:effectLst/>
          </c:spPr>
          <c:invertIfNegative val="0"/>
          <c:cat>
            <c:strRef>
              <c:f>'2024년도'!$C$92:$M$92</c:f>
              <c:strCache>
                <c:ptCount val="11"/>
                <c:pt idx="0">
                  <c:v>1억 이하</c:v>
                </c:pt>
                <c:pt idx="1">
                  <c:v>2억 이하</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'2024년도'!$C$93:$M$93</c:f>
              <c:numCache>
                <c:formatCode>General</c:formatCode>
                <c:ptCount val="11"/>
                <c:pt idx="0">
                  <c:v>0</c:v>
                </c:pt>
                <c:pt idx="1">
                  <c:v>63</c:v>
                </c:pt>
                <c:pt idx="2">
                  <c:v>133</c:v>
                </c:pt>
                <c:pt idx="3">
                  <c:v>79</c:v>
                </c:pt>
                <c:pt idx="4">
                  <c:v>39</c:v>
                </c:pt>
                <c:pt idx="5">
                  <c:v>42</c:v>
                </c:pt>
                <c:pt idx="6">
                  <c:v>39</c:v>
                </c:pt>
                <c:pt idx="7">
                  <c:v>23</c:v>
                </c:pt>
                <c:pt idx="8">
                  <c:v>32</c:v>
                </c:pt>
                <c:pt idx="9">
                  <c:v>32</c:v>
                </c:pt>
                <c:pt idx="10">
                  <c:v>790</c:v>
                </c:pt>
              </c:numCache>
            </c:numRef>
          </c:val>
          <c:extLst>
            <c:ext xmlns:c16="http://schemas.microsoft.com/office/drawing/2014/chart" uri="{C3380CC4-5D6E-409C-BE32-E72D297353CC}">
              <c16:uniqueId val="{00000000-02A6-504E-A919-E3A6D4331DB8}"/>
            </c:ext>
          </c:extLst>
        </c:ser>
        <c:dLbls>
          <c:showLegendKey val="0"/>
          <c:showVal val="0"/>
          <c:showCatName val="0"/>
          <c:showSerName val="0"/>
          <c:showPercent val="0"/>
          <c:showBubbleSize val="0"/>
        </c:dLbls>
        <c:gapWidth val="78"/>
        <c:axId val="579281391"/>
        <c:axId val="735987583"/>
      </c:barChart>
      <c:catAx>
        <c:axId val="57928139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735987583"/>
        <c:crosses val="autoZero"/>
        <c:auto val="1"/>
        <c:lblAlgn val="ctr"/>
        <c:lblOffset val="100"/>
        <c:noMultiLvlLbl val="0"/>
      </c:catAx>
      <c:valAx>
        <c:axId val="735987583"/>
        <c:scaling>
          <c:orientation val="minMax"/>
          <c:max val="80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5792813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강남구 가격대별 거래량</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'2024년도'!$B$110</c:f>
              <c:strCache>
                <c:ptCount val="1"/>
                <c:pt idx="0">
                  <c:v>거래량</c:v>
                </c:pt>
              </c:strCache>
            </c:strRef>
          </c:tx>
          <c:spPr>
            <a:solidFill>
              <a:schemeClr val="accent5"/>
            </a:solidFill>
            <a:ln>
              <a:noFill/>
            </a:ln>
            <a:effectLst/>
          </c:spPr>
          <c:invertIfNegative val="0"/>
          <c:cat>
            <c:strRef>
              <c:f>'2024년도'!$C$109:$M$109</c:f>
              <c:strCache>
                <c:ptCount val="11"/>
                <c:pt idx="0">
                  <c:v>1억 이하</c:v>
                </c:pt>
                <c:pt idx="1">
                  <c:v>2억 이하</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'2024년도'!$C$110:$M$110</c:f>
              <c:numCache>
                <c:formatCode>General</c:formatCode>
                <c:ptCount val="11"/>
                <c:pt idx="0">
                  <c:v>34</c:v>
                </c:pt>
                <c:pt idx="1">
                  <c:v>192</c:v>
                </c:pt>
                <c:pt idx="2">
                  <c:v>194</c:v>
                </c:pt>
                <c:pt idx="3">
                  <c:v>69</c:v>
                </c:pt>
                <c:pt idx="4">
                  <c:v>59</c:v>
                </c:pt>
                <c:pt idx="5">
                  <c:v>76</c:v>
                </c:pt>
                <c:pt idx="6">
                  <c:v>69</c:v>
                </c:pt>
                <c:pt idx="7">
                  <c:v>30</c:v>
                </c:pt>
                <c:pt idx="8">
                  <c:v>22</c:v>
                </c:pt>
                <c:pt idx="9">
                  <c:v>4</c:v>
                </c:pt>
                <c:pt idx="10">
                  <c:v>11</c:v>
                </c:pt>
              </c:numCache>
            </c:numRef>
          </c:val>
          <c:extLst>
            <c:ext xmlns:c16="http://schemas.microsoft.com/office/drawing/2014/chart" uri="{C3380CC4-5D6E-409C-BE32-E72D297353CC}">
              <c16:uniqueId val="{00000000-D09B-2649-A936-247D4AE1B652}"/>
            </c:ext>
          </c:extLst>
        </c:ser>
        <c:dLbls>
          <c:showLegendKey val="0"/>
          <c:showVal val="0"/>
          <c:showCatName val="0"/>
          <c:showSerName val="0"/>
          <c:showPercent val="0"/>
          <c:showBubbleSize val="0"/>
        </c:dLbls>
        <c:gapWidth val="78"/>
        <c:axId val="982217007"/>
        <c:axId val="982163871"/>
      </c:barChart>
      <c:catAx>
        <c:axId val="9822170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982163871"/>
        <c:crosses val="autoZero"/>
        <c:auto val="1"/>
        <c:lblAlgn val="ctr"/>
        <c:lblOffset val="100"/>
        <c:noMultiLvlLbl val="0"/>
      </c:catAx>
      <c:valAx>
        <c:axId val="982163871"/>
        <c:scaling>
          <c:orientation val="minMax"/>
          <c:max val="20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9822170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'2024년도'!$O$93</c:f>
              <c:strCache>
                <c:ptCount val="1"/>
                <c:pt idx="0">
                  <c:v>거래량</c:v>
                </c:pt>
              </c:strCache>
            </c:strRef>
          </c:tx>
          <c:spPr>
            <a:solidFill>
              <a:schemeClr val="accent2"/>
            </a:solidFill>
            <a:ln>
              <a:noFill/>
            </a:ln>
            <a:effectLst/>
          </c:spPr>
          <c:invertIfNegative val="0"/>
          <c:cat>
            <c:strRef>
              <c:f>'2024년도'!$P$92:$Z$92</c:f>
              <c:strCache>
                <c:ptCount val="11"/>
                <c:pt idx="0">
                  <c:v>1억 이하</c:v>
                </c:pt>
                <c:pt idx="1">
                  <c:v>2억 이하2</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'2024년도'!$P$93:$Z$93</c:f>
              <c:numCache>
                <c:formatCode>General</c:formatCode>
                <c:ptCount val="11"/>
                <c:pt idx="0">
                  <c:v>0</c:v>
                </c:pt>
                <c:pt idx="1">
                  <c:v>21</c:v>
                </c:pt>
                <c:pt idx="2">
                  <c:v>38</c:v>
                </c:pt>
                <c:pt idx="3">
                  <c:v>51</c:v>
                </c:pt>
                <c:pt idx="4">
                  <c:v>38</c:v>
                </c:pt>
                <c:pt idx="5">
                  <c:v>49</c:v>
                </c:pt>
                <c:pt idx="6">
                  <c:v>19</c:v>
                </c:pt>
                <c:pt idx="7">
                  <c:v>20</c:v>
                </c:pt>
                <c:pt idx="8">
                  <c:v>23</c:v>
                </c:pt>
                <c:pt idx="9">
                  <c:v>12</c:v>
                </c:pt>
                <c:pt idx="10">
                  <c:v>301</c:v>
                </c:pt>
              </c:numCache>
            </c:numRef>
          </c:val>
          <c:extLst>
            <c:ext xmlns:c16="http://schemas.microsoft.com/office/drawing/2014/chart" uri="{C3380CC4-5D6E-409C-BE32-E72D297353CC}">
              <c16:uniqueId val="{00000000-51E7-E348-9BA5-B456A69B7287}"/>
            </c:ext>
          </c:extLst>
        </c:ser>
        <c:dLbls>
          <c:showLegendKey val="0"/>
          <c:showVal val="0"/>
          <c:showCatName val="0"/>
          <c:showSerName val="0"/>
          <c:showPercent val="0"/>
          <c:showBubbleSize val="0"/>
        </c:dLbls>
        <c:gapWidth val="78"/>
        <c:axId val="743414191"/>
        <c:axId val="742852351"/>
      </c:barChart>
      <c:catAx>
        <c:axId val="74341419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742852351"/>
        <c:crosses val="autoZero"/>
        <c:auto val="1"/>
        <c:lblAlgn val="ctr"/>
        <c:lblOffset val="100"/>
        <c:noMultiLvlLbl val="0"/>
      </c:catAx>
      <c:valAx>
        <c:axId val="742852351"/>
        <c:scaling>
          <c:orientation val="minMax"/>
          <c:max val="320"/>
          <c:min val="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7434141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3"/>
    </mc:Choice>
    <mc:Fallback>
      <c:style val="3"/>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'2024년도'!$O$110</c:f>
              <c:strCache>
                <c:ptCount val="1"/>
                <c:pt idx="0">
                  <c:v>거래량</c:v>
                </c:pt>
              </c:strCache>
            </c:strRef>
          </c:tx>
          <c:spPr>
            <a:solidFill>
              <a:schemeClr val="accent5"/>
            </a:solidFill>
            <a:ln>
              <a:noFill/>
            </a:ln>
            <a:effectLst/>
          </c:spPr>
          <c:invertIfNegative val="0"/>
          <c:cat>
            <c:strRef>
              <c:f>'2024년도'!$P$109:$Z$109</c:f>
              <c:strCache>
                <c:ptCount val="11"/>
                <c:pt idx="0">
                  <c:v>1억 이하</c:v>
                </c:pt>
                <c:pt idx="1">
                  <c:v>2억 이하</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'2024년도'!$P$110:$Z$110</c:f>
              <c:numCache>
                <c:formatCode>General</c:formatCode>
                <c:ptCount val="11"/>
                <c:pt idx="0">
                  <c:v>28</c:v>
                </c:pt>
                <c:pt idx="1">
                  <c:v>205</c:v>
                </c:pt>
                <c:pt idx="2">
                  <c:v>167</c:v>
                </c:pt>
                <c:pt idx="3">
                  <c:v>137</c:v>
                </c:pt>
                <c:pt idx="4">
                  <c:v>113</c:v>
                </c:pt>
                <c:pt idx="5">
                  <c:v>116</c:v>
                </c:pt>
                <c:pt idx="6">
                  <c:v>48</c:v>
                </c:pt>
                <c:pt idx="7">
                  <c:v>42</c:v>
                </c:pt>
                <c:pt idx="8">
                  <c:v>24</c:v>
                </c:pt>
                <c:pt idx="9">
                  <c:v>9</c:v>
                </c:pt>
                <c:pt idx="10">
                  <c:v>15</c:v>
                </c:pt>
              </c:numCache>
            </c:numRef>
          </c:val>
          <c:extLst>
            <c:ext xmlns:c16="http://schemas.microsoft.com/office/drawing/2014/chart" uri="{C3380CC4-5D6E-409C-BE32-E72D297353CC}">
              <c16:uniqueId val="{00000000-9F6B-2248-A0A6-58C4A714F88D}"/>
            </c:ext>
          </c:extLst>
        </c:ser>
        <c:dLbls>
          <c:showLegendKey val="0"/>
          <c:showVal val="0"/>
          <c:showCatName val="0"/>
          <c:showSerName val="0"/>
          <c:showPercent val="0"/>
          <c:showBubbleSize val="0"/>
        </c:dLbls>
        <c:gapWidth val="78"/>
        <c:axId val="332831919"/>
        <c:axId val="333401935"/>
      </c:barChart>
      <c:catAx>
        <c:axId val="3328319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333401935"/>
        <c:crosses val="autoZero"/>
        <c:auto val="1"/>
        <c:lblAlgn val="ctr"/>
        <c:lblOffset val="100"/>
        <c:noMultiLvlLbl val="0"/>
      </c:catAx>
      <c:valAx>
        <c:axId val="333401935"/>
        <c:scaling>
          <c:orientation val="minMax"/>
          <c:max val="230"/>
          <c:min val="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332831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altLang="ko-KR" sz="1400" b="0" i="0" u="none" strike="noStrike" kern="1200" spc="0" baseline="0">
                <a:solidFill>
                  <a:sysClr val="windowText" lastClr="000000">
                    <a:lumMod val="65000"/>
                    <a:lumOff val="35000"/>
                  </a:sysClr>
                </a:solidFill>
              </a:rPr>
              <a:t>2024</a:t>
            </a:r>
            <a:r>
              <a:rPr lang="ko-KR" altLang="en-US" sz="1400" b="0" i="0" u="none" strike="noStrike" kern="1200" spc="0" baseline="0">
                <a:solidFill>
                  <a:sysClr val="windowText" lastClr="000000">
                    <a:lumMod val="65000"/>
                    <a:lumOff val="35000"/>
                  </a:sysClr>
                </a:solidFill>
              </a:rPr>
              <a:t>자치구별 매매 최저가</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ko-Kore-KR"/>
        </a:p>
      </c:txPr>
    </c:title>
    <c:autoTitleDeleted val="0"/>
    <c:plotArea>
      <c:layout/>
      <c:barChart>
        <c:barDir val="bar"/>
        <c:grouping val="clustered"/>
        <c:varyColors val="0"/>
        <c:ser>
          <c:idx val="0"/>
          <c:order val="0"/>
          <c:tx>
            <c:strRef>
              <c:f>차트!$H$10</c:f>
              <c:strCache>
                <c:ptCount val="1"/>
                <c:pt idx="0">
                  <c:v>최소가격</c:v>
                </c:pt>
              </c:strCache>
            </c:strRef>
          </c:tx>
          <c:spPr>
            <a:solidFill>
              <a:schemeClr val="accent1"/>
            </a:solidFill>
            <a:ln>
              <a:noFill/>
            </a:ln>
            <a:effectLst/>
          </c:spPr>
          <c:invertIfNegative val="0"/>
          <c:cat>
            <c:strRef>
              <c:f>차트!$F$11:$F$35</c:f>
              <c:strCache>
                <c:ptCount val="25"/>
                <c:pt idx="0">
                  <c:v>성북구</c:v>
                </c:pt>
                <c:pt idx="1">
                  <c:v>은평구</c:v>
                </c:pt>
                <c:pt idx="2">
                  <c:v>도봉구</c:v>
                </c:pt>
                <c:pt idx="3">
                  <c:v>동대문구</c:v>
                </c:pt>
                <c:pt idx="4">
                  <c:v>종로구</c:v>
                </c:pt>
                <c:pt idx="5">
                  <c:v>강서구</c:v>
                </c:pt>
                <c:pt idx="6">
                  <c:v>구로구</c:v>
                </c:pt>
                <c:pt idx="7">
                  <c:v>강북구</c:v>
                </c:pt>
                <c:pt idx="8">
                  <c:v>영등포구</c:v>
                </c:pt>
                <c:pt idx="9">
                  <c:v>양천구</c:v>
                </c:pt>
                <c:pt idx="10">
                  <c:v>노원구</c:v>
                </c:pt>
                <c:pt idx="11">
                  <c:v>마포구</c:v>
                </c:pt>
                <c:pt idx="12">
                  <c:v>서대문구</c:v>
                </c:pt>
                <c:pt idx="13">
                  <c:v>강동구</c:v>
                </c:pt>
                <c:pt idx="14">
                  <c:v>관악구</c:v>
                </c:pt>
                <c:pt idx="15">
                  <c:v>중랑구</c:v>
                </c:pt>
                <c:pt idx="16">
                  <c:v>광진구</c:v>
                </c:pt>
                <c:pt idx="17">
                  <c:v>금천구</c:v>
                </c:pt>
                <c:pt idx="18">
                  <c:v>성동구</c:v>
                </c:pt>
                <c:pt idx="19">
                  <c:v>동작구</c:v>
                </c:pt>
                <c:pt idx="20">
                  <c:v>서초구</c:v>
                </c:pt>
                <c:pt idx="21">
                  <c:v>송파구</c:v>
                </c:pt>
                <c:pt idx="22">
                  <c:v>중구</c:v>
                </c:pt>
                <c:pt idx="23">
                  <c:v>용산구</c:v>
                </c:pt>
                <c:pt idx="24">
                  <c:v>강남구</c:v>
                </c:pt>
              </c:strCache>
            </c:strRef>
          </c:cat>
          <c:val>
            <c:numRef>
              <c:f>차트!$H$11:$H$35</c:f>
              <c:numCache>
                <c:formatCode>General</c:formatCode>
                <c:ptCount val="25"/>
                <c:pt idx="0">
                  <c:v>3800</c:v>
                </c:pt>
                <c:pt idx="1">
                  <c:v>4219</c:v>
                </c:pt>
                <c:pt idx="2">
                  <c:v>4300</c:v>
                </c:pt>
                <c:pt idx="3">
                  <c:v>4300</c:v>
                </c:pt>
                <c:pt idx="4">
                  <c:v>4500</c:v>
                </c:pt>
                <c:pt idx="5">
                  <c:v>4700</c:v>
                </c:pt>
                <c:pt idx="6">
                  <c:v>5000</c:v>
                </c:pt>
                <c:pt idx="7">
                  <c:v>5500</c:v>
                </c:pt>
                <c:pt idx="8">
                  <c:v>5500</c:v>
                </c:pt>
                <c:pt idx="9">
                  <c:v>5800</c:v>
                </c:pt>
                <c:pt idx="10">
                  <c:v>5900</c:v>
                </c:pt>
                <c:pt idx="11">
                  <c:v>6000</c:v>
                </c:pt>
                <c:pt idx="12">
                  <c:v>6500</c:v>
                </c:pt>
                <c:pt idx="13">
                  <c:v>6600</c:v>
                </c:pt>
                <c:pt idx="14">
                  <c:v>6850</c:v>
                </c:pt>
                <c:pt idx="15">
                  <c:v>7000</c:v>
                </c:pt>
                <c:pt idx="16">
                  <c:v>7000</c:v>
                </c:pt>
                <c:pt idx="17">
                  <c:v>7239</c:v>
                </c:pt>
                <c:pt idx="18">
                  <c:v>7800</c:v>
                </c:pt>
                <c:pt idx="19">
                  <c:v>9000</c:v>
                </c:pt>
                <c:pt idx="20">
                  <c:v>9000</c:v>
                </c:pt>
                <c:pt idx="21">
                  <c:v>9400</c:v>
                </c:pt>
                <c:pt idx="22">
                  <c:v>9850</c:v>
                </c:pt>
                <c:pt idx="23">
                  <c:v>11500</c:v>
                </c:pt>
                <c:pt idx="24">
                  <c:v>12400</c:v>
                </c:pt>
              </c:numCache>
            </c:numRef>
          </c:val>
          <c:extLst>
            <c:ext xmlns:c16="http://schemas.microsoft.com/office/drawing/2014/chart" uri="{C3380CC4-5D6E-409C-BE32-E72D297353CC}">
              <c16:uniqueId val="{00000000-FBE2-ED42-9756-8A175DB876CD}"/>
            </c:ext>
          </c:extLst>
        </c:ser>
        <c:dLbls>
          <c:showLegendKey val="0"/>
          <c:showVal val="0"/>
          <c:showCatName val="0"/>
          <c:showSerName val="0"/>
          <c:showPercent val="0"/>
          <c:showBubbleSize val="0"/>
        </c:dLbls>
        <c:gapWidth val="182"/>
        <c:axId val="83964751"/>
        <c:axId val="132100319"/>
      </c:barChart>
      <c:catAx>
        <c:axId val="839647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32100319"/>
        <c:crosses val="autoZero"/>
        <c:auto val="1"/>
        <c:lblAlgn val="ctr"/>
        <c:lblOffset val="100"/>
        <c:noMultiLvlLbl val="0"/>
      </c:catAx>
      <c:valAx>
        <c:axId val="1321003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839647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480" b="0" i="0" u="none" strike="noStrike" kern="1200" spc="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t>자치구별 최솟값</a:t>
            </a:r>
          </a:p>
        </c:rich>
      </c:tx>
      <c:overlay val="0"/>
      <c:spPr>
        <a:noFill/>
        <a:ln>
          <a:noFill/>
        </a:ln>
        <a:effectLst/>
      </c:spPr>
      <c:txPr>
        <a:bodyPr rot="0" spcFirstLastPara="1" vertOverflow="ellipsis" vert="horz" wrap="square" anchor="ctr" anchorCtr="1"/>
        <a:lstStyle/>
        <a:p>
          <a:pPr>
            <a:defRPr sz="480" b="0" i="0" u="none" strike="noStrike" kern="1200" spc="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autoTitleDeleted val="0"/>
    <c:plotArea>
      <c:layout/>
      <c:barChart>
        <c:barDir val="bar"/>
        <c:grouping val="clustered"/>
        <c:varyColors val="0"/>
        <c:ser>
          <c:idx val="0"/>
          <c:order val="0"/>
          <c:tx>
            <c:strRef>
              <c:f>차트!$Q$86</c:f>
              <c:strCache>
                <c:ptCount val="1"/>
                <c:pt idx="0">
                  <c:v>최솟값</c:v>
                </c:pt>
              </c:strCache>
            </c:strRef>
          </c:tx>
          <c:spPr>
            <a:solidFill>
              <a:schemeClr val="accent4"/>
            </a:solidFill>
            <a:ln>
              <a:solidFill>
                <a:schemeClr val="tx1"/>
              </a:solidFill>
            </a:ln>
            <a:effectLst/>
          </c:spPr>
          <c:invertIfNegative val="0"/>
          <c:dLbls>
            <c:spPr>
              <a:noFill/>
              <a:ln>
                <a:noFill/>
              </a:ln>
              <a:effectLst/>
            </c:spPr>
            <c:txPr>
              <a:bodyPr rot="0" spcFirstLastPara="1" vertOverflow="ellipsis" vert="horz" wrap="square" anchor="ctr" anchorCtr="1"/>
              <a:lstStyle/>
              <a:p>
                <a:pPr>
                  <a:defRPr sz="400" b="0" i="0" u="none" strike="noStrike" kern="1200" baseline="0">
                    <a:solidFill>
                      <a:schemeClr val="tx1">
                        <a:lumMod val="75000"/>
                        <a:lumOff val="25000"/>
                      </a:schemeClr>
                    </a:solidFill>
                    <a:latin typeface="Apple SD Gothic Neo" panose="02000300000000000000" pitchFamily="2" charset="-127"/>
                    <a:ea typeface="Apple SD Gothic Neo" panose="02000300000000000000" pitchFamily="2" charset="-127"/>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차트!$P$87:$P$111</c:f>
              <c:strCache>
                <c:ptCount val="25"/>
                <c:pt idx="0">
                  <c:v>중랑구</c:v>
                </c:pt>
                <c:pt idx="1">
                  <c:v>마포구</c:v>
                </c:pt>
                <c:pt idx="2">
                  <c:v>성동구</c:v>
                </c:pt>
                <c:pt idx="3">
                  <c:v>동대문구</c:v>
                </c:pt>
                <c:pt idx="4">
                  <c:v>서대문구</c:v>
                </c:pt>
                <c:pt idx="5">
                  <c:v>영등포구</c:v>
                </c:pt>
                <c:pt idx="6">
                  <c:v>은평구</c:v>
                </c:pt>
                <c:pt idx="7">
                  <c:v>종로구</c:v>
                </c:pt>
                <c:pt idx="8">
                  <c:v>구로구</c:v>
                </c:pt>
                <c:pt idx="9">
                  <c:v>강서구</c:v>
                </c:pt>
                <c:pt idx="10">
                  <c:v>용산구</c:v>
                </c:pt>
                <c:pt idx="11">
                  <c:v>노원구</c:v>
                </c:pt>
                <c:pt idx="12">
                  <c:v>광진구</c:v>
                </c:pt>
                <c:pt idx="13">
                  <c:v>강북구</c:v>
                </c:pt>
                <c:pt idx="14">
                  <c:v>성북구</c:v>
                </c:pt>
                <c:pt idx="15">
                  <c:v>도봉구</c:v>
                </c:pt>
                <c:pt idx="16">
                  <c:v>동작구</c:v>
                </c:pt>
                <c:pt idx="17">
                  <c:v>관악구</c:v>
                </c:pt>
                <c:pt idx="18">
                  <c:v>금천구</c:v>
                </c:pt>
                <c:pt idx="19">
                  <c:v>양천구</c:v>
                </c:pt>
                <c:pt idx="20">
                  <c:v>강동구</c:v>
                </c:pt>
                <c:pt idx="21">
                  <c:v>중구</c:v>
                </c:pt>
                <c:pt idx="22">
                  <c:v>송파구</c:v>
                </c:pt>
                <c:pt idx="23">
                  <c:v>서초구</c:v>
                </c:pt>
                <c:pt idx="24">
                  <c:v>강남구</c:v>
                </c:pt>
              </c:strCache>
            </c:strRef>
          </c:cat>
          <c:val>
            <c:numRef>
              <c:f>차트!$Q$87:$Q$111</c:f>
              <c:numCache>
                <c:formatCode>General</c:formatCode>
                <c:ptCount val="25"/>
                <c:pt idx="0">
                  <c:v>350</c:v>
                </c:pt>
                <c:pt idx="1">
                  <c:v>380</c:v>
                </c:pt>
                <c:pt idx="2">
                  <c:v>700</c:v>
                </c:pt>
                <c:pt idx="3">
                  <c:v>841</c:v>
                </c:pt>
                <c:pt idx="4">
                  <c:v>1100</c:v>
                </c:pt>
                <c:pt idx="5">
                  <c:v>1100</c:v>
                </c:pt>
                <c:pt idx="6">
                  <c:v>1500</c:v>
                </c:pt>
                <c:pt idx="7">
                  <c:v>1700</c:v>
                </c:pt>
                <c:pt idx="8">
                  <c:v>1800</c:v>
                </c:pt>
                <c:pt idx="9">
                  <c:v>2000</c:v>
                </c:pt>
                <c:pt idx="10">
                  <c:v>2000</c:v>
                </c:pt>
                <c:pt idx="11">
                  <c:v>2100</c:v>
                </c:pt>
                <c:pt idx="12">
                  <c:v>2130</c:v>
                </c:pt>
                <c:pt idx="13">
                  <c:v>2200</c:v>
                </c:pt>
                <c:pt idx="14">
                  <c:v>2200</c:v>
                </c:pt>
                <c:pt idx="15">
                  <c:v>2460</c:v>
                </c:pt>
                <c:pt idx="16">
                  <c:v>2510</c:v>
                </c:pt>
                <c:pt idx="17">
                  <c:v>2700</c:v>
                </c:pt>
                <c:pt idx="18">
                  <c:v>3000</c:v>
                </c:pt>
                <c:pt idx="19">
                  <c:v>3000</c:v>
                </c:pt>
                <c:pt idx="20">
                  <c:v>3200</c:v>
                </c:pt>
                <c:pt idx="21">
                  <c:v>3500</c:v>
                </c:pt>
                <c:pt idx="22">
                  <c:v>4000</c:v>
                </c:pt>
                <c:pt idx="23">
                  <c:v>4100</c:v>
                </c:pt>
                <c:pt idx="24">
                  <c:v>7000</c:v>
                </c:pt>
              </c:numCache>
            </c:numRef>
          </c:val>
          <c:extLst>
            <c:ext xmlns:c16="http://schemas.microsoft.com/office/drawing/2014/chart" uri="{C3380CC4-5D6E-409C-BE32-E72D297353CC}">
              <c16:uniqueId val="{00000000-8F24-1044-BB95-7F66DFA20D40}"/>
            </c:ext>
          </c:extLst>
        </c:ser>
        <c:dLbls>
          <c:showLegendKey val="0"/>
          <c:showVal val="0"/>
          <c:showCatName val="0"/>
          <c:showSerName val="0"/>
          <c:showPercent val="0"/>
          <c:showBubbleSize val="0"/>
        </c:dLbls>
        <c:gapWidth val="67"/>
        <c:axId val="138580303"/>
        <c:axId val="138982703"/>
      </c:barChart>
      <c:catAx>
        <c:axId val="138580303"/>
        <c:scaling>
          <c:orientation val="minMax"/>
        </c:scaling>
        <c:delete val="0"/>
        <c:axPos val="l"/>
        <c:title>
          <c:tx>
            <c:rich>
              <a:bodyPr rot="-54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t>자치구</a:t>
                </a:r>
              </a:p>
            </c:rich>
          </c:tx>
          <c:overlay val="0"/>
          <c:spPr>
            <a:noFill/>
            <a:ln>
              <a:noFill/>
            </a:ln>
            <a:effectLst/>
          </c:spPr>
          <c:txPr>
            <a:bodyPr rot="-54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crossAx val="138982703"/>
        <c:crosses val="autoZero"/>
        <c:auto val="1"/>
        <c:lblAlgn val="ctr"/>
        <c:lblOffset val="100"/>
        <c:noMultiLvlLbl val="0"/>
      </c:catAx>
      <c:valAx>
        <c:axId val="138982703"/>
        <c:scaling>
          <c:orientation val="minMax"/>
          <c:max val="7500"/>
          <c:min val="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t>최솟값</a:t>
                </a:r>
                <a:endParaRPr lang="en-US"/>
              </a:p>
            </c:rich>
          </c:tx>
          <c:overlay val="0"/>
          <c:spPr>
            <a:noFill/>
            <a:ln>
              <a:noFill/>
            </a:ln>
            <a:effectLst/>
          </c:spPr>
          <c:txPr>
            <a:bodyPr rot="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crossAx val="13858030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400">
          <a:latin typeface="Apple SD Gothic Neo" panose="02000300000000000000" pitchFamily="2" charset="-127"/>
          <a:ea typeface="Apple SD Gothic Neo" panose="02000300000000000000" pitchFamily="2" charset="-127"/>
        </a:defRPr>
      </a:pPr>
      <a:endParaRPr lang="ko-Kore-KR"/>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altLang="ko-KR" sz="1400" b="0" i="0" u="none" strike="noStrike" kern="1200" spc="0" baseline="0">
                <a:solidFill>
                  <a:sysClr val="windowText" lastClr="000000">
                    <a:lumMod val="65000"/>
                    <a:lumOff val="35000"/>
                  </a:sysClr>
                </a:solidFill>
              </a:rPr>
              <a:t>2024</a:t>
            </a:r>
            <a:r>
              <a:rPr lang="ko-KR" altLang="en-US" sz="1400" b="0" i="0" u="none" strike="noStrike" kern="1200" spc="0" baseline="0">
                <a:solidFill>
                  <a:sysClr val="windowText" lastClr="000000">
                    <a:lumMod val="65000"/>
                    <a:lumOff val="35000"/>
                  </a:sysClr>
                </a:solidFill>
              </a:rPr>
              <a:t>자치구별 매매 최소가</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ko-Kore-KR"/>
        </a:p>
      </c:txPr>
    </c:title>
    <c:autoTitleDeleted val="0"/>
    <c:plotArea>
      <c:layout/>
      <c:barChart>
        <c:barDir val="bar"/>
        <c:grouping val="clustered"/>
        <c:varyColors val="0"/>
        <c:ser>
          <c:idx val="0"/>
          <c:order val="0"/>
          <c:tx>
            <c:strRef>
              <c:f>차트!$J$43</c:f>
              <c:strCache>
                <c:ptCount val="1"/>
                <c:pt idx="0">
                  <c:v>최대가격</c:v>
                </c:pt>
              </c:strCache>
            </c:strRef>
          </c:tx>
          <c:spPr>
            <a:solidFill>
              <a:schemeClr val="accent1"/>
            </a:solidFill>
            <a:ln>
              <a:noFill/>
            </a:ln>
            <a:effectLst/>
          </c:spPr>
          <c:invertIfNegative val="0"/>
          <c:cat>
            <c:strRef>
              <c:f>차트!$G$44:$G$68</c:f>
              <c:strCache>
                <c:ptCount val="25"/>
                <c:pt idx="0">
                  <c:v>노원구</c:v>
                </c:pt>
                <c:pt idx="1">
                  <c:v>금천구</c:v>
                </c:pt>
                <c:pt idx="2">
                  <c:v>구로구</c:v>
                </c:pt>
                <c:pt idx="3">
                  <c:v>강북구</c:v>
                </c:pt>
                <c:pt idx="4">
                  <c:v>도봉구</c:v>
                </c:pt>
                <c:pt idx="5">
                  <c:v>중랑구</c:v>
                </c:pt>
                <c:pt idx="6">
                  <c:v>동대문구</c:v>
                </c:pt>
                <c:pt idx="7">
                  <c:v>은평구</c:v>
                </c:pt>
                <c:pt idx="8">
                  <c:v>관악구</c:v>
                </c:pt>
                <c:pt idx="9">
                  <c:v>강서구</c:v>
                </c:pt>
                <c:pt idx="10">
                  <c:v>동작구</c:v>
                </c:pt>
                <c:pt idx="11">
                  <c:v>강동구</c:v>
                </c:pt>
                <c:pt idx="12">
                  <c:v>성북구</c:v>
                </c:pt>
                <c:pt idx="13">
                  <c:v>광진구</c:v>
                </c:pt>
                <c:pt idx="14">
                  <c:v>중구</c:v>
                </c:pt>
                <c:pt idx="15">
                  <c:v>마포구</c:v>
                </c:pt>
                <c:pt idx="16">
                  <c:v>양천구</c:v>
                </c:pt>
                <c:pt idx="17">
                  <c:v>서초구</c:v>
                </c:pt>
                <c:pt idx="18">
                  <c:v>종로구</c:v>
                </c:pt>
                <c:pt idx="19">
                  <c:v>송파구</c:v>
                </c:pt>
                <c:pt idx="20">
                  <c:v>성동구</c:v>
                </c:pt>
                <c:pt idx="21">
                  <c:v>용산구</c:v>
                </c:pt>
                <c:pt idx="22">
                  <c:v>영등포구</c:v>
                </c:pt>
                <c:pt idx="23">
                  <c:v>서대문구</c:v>
                </c:pt>
                <c:pt idx="24">
                  <c:v>강남구</c:v>
                </c:pt>
              </c:strCache>
            </c:strRef>
          </c:cat>
          <c:val>
            <c:numRef>
              <c:f>차트!$J$44:$J$68</c:f>
              <c:numCache>
                <c:formatCode>General</c:formatCode>
                <c:ptCount val="25"/>
                <c:pt idx="0">
                  <c:v>143000</c:v>
                </c:pt>
                <c:pt idx="1">
                  <c:v>179000</c:v>
                </c:pt>
                <c:pt idx="2">
                  <c:v>210000</c:v>
                </c:pt>
                <c:pt idx="3">
                  <c:v>210000</c:v>
                </c:pt>
                <c:pt idx="4">
                  <c:v>214000</c:v>
                </c:pt>
                <c:pt idx="5">
                  <c:v>277000</c:v>
                </c:pt>
                <c:pt idx="6">
                  <c:v>280000</c:v>
                </c:pt>
                <c:pt idx="7">
                  <c:v>300000</c:v>
                </c:pt>
                <c:pt idx="8">
                  <c:v>311032</c:v>
                </c:pt>
                <c:pt idx="9">
                  <c:v>340000</c:v>
                </c:pt>
                <c:pt idx="10">
                  <c:v>365500</c:v>
                </c:pt>
                <c:pt idx="11">
                  <c:v>379824</c:v>
                </c:pt>
                <c:pt idx="12">
                  <c:v>380000</c:v>
                </c:pt>
                <c:pt idx="13">
                  <c:v>410000</c:v>
                </c:pt>
                <c:pt idx="14">
                  <c:v>467000</c:v>
                </c:pt>
                <c:pt idx="15">
                  <c:v>560000</c:v>
                </c:pt>
                <c:pt idx="16">
                  <c:v>620000</c:v>
                </c:pt>
                <c:pt idx="17">
                  <c:v>785000</c:v>
                </c:pt>
                <c:pt idx="18">
                  <c:v>910000</c:v>
                </c:pt>
                <c:pt idx="19">
                  <c:v>939500</c:v>
                </c:pt>
                <c:pt idx="20">
                  <c:v>950000</c:v>
                </c:pt>
                <c:pt idx="21">
                  <c:v>1200000</c:v>
                </c:pt>
                <c:pt idx="22">
                  <c:v>1270000</c:v>
                </c:pt>
                <c:pt idx="23">
                  <c:v>1592500</c:v>
                </c:pt>
                <c:pt idx="24">
                  <c:v>2850000</c:v>
                </c:pt>
              </c:numCache>
            </c:numRef>
          </c:val>
          <c:extLst>
            <c:ext xmlns:c16="http://schemas.microsoft.com/office/drawing/2014/chart" uri="{C3380CC4-5D6E-409C-BE32-E72D297353CC}">
              <c16:uniqueId val="{00000000-A153-3B43-8524-0D7E7FDCEC60}"/>
            </c:ext>
          </c:extLst>
        </c:ser>
        <c:dLbls>
          <c:showLegendKey val="0"/>
          <c:showVal val="0"/>
          <c:showCatName val="0"/>
          <c:showSerName val="0"/>
          <c:showPercent val="0"/>
          <c:showBubbleSize val="0"/>
        </c:dLbls>
        <c:gapWidth val="182"/>
        <c:axId val="104201599"/>
        <c:axId val="1966209856"/>
      </c:barChart>
      <c:catAx>
        <c:axId val="10420159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966209856"/>
        <c:crosses val="autoZero"/>
        <c:auto val="1"/>
        <c:lblAlgn val="ctr"/>
        <c:lblOffset val="100"/>
        <c:noMultiLvlLbl val="0"/>
      </c:catAx>
      <c:valAx>
        <c:axId val="19662098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042015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'2024년도'!$C$113</c:f>
              <c:strCache>
                <c:ptCount val="1"/>
                <c:pt idx="0">
                  <c:v>매매량</c:v>
                </c:pt>
              </c:strCache>
            </c:strRef>
          </c:tx>
          <c:spPr>
            <a:solidFill>
              <a:schemeClr val="accent1"/>
            </a:solidFill>
            <a:ln>
              <a:noFill/>
            </a:ln>
            <a:effectLst/>
          </c:spPr>
          <c:invertIfNegative val="0"/>
          <c:cat>
            <c:strRef>
              <c:f>'2024년도'!$B$114:$B$138</c:f>
              <c:strCache>
                <c:ptCount val="25"/>
                <c:pt idx="0">
                  <c:v>용산구</c:v>
                </c:pt>
                <c:pt idx="1">
                  <c:v>성동구</c:v>
                </c:pt>
                <c:pt idx="2">
                  <c:v>중구</c:v>
                </c:pt>
                <c:pt idx="3">
                  <c:v>종로구</c:v>
                </c:pt>
                <c:pt idx="4">
                  <c:v>서초구</c:v>
                </c:pt>
                <c:pt idx="5">
                  <c:v>노원구</c:v>
                </c:pt>
                <c:pt idx="6">
                  <c:v>동작구</c:v>
                </c:pt>
                <c:pt idx="7">
                  <c:v>강남구</c:v>
                </c:pt>
                <c:pt idx="8">
                  <c:v>성북구</c:v>
                </c:pt>
                <c:pt idx="9">
                  <c:v>영등포구</c:v>
                </c:pt>
                <c:pt idx="10">
                  <c:v>광진구</c:v>
                </c:pt>
                <c:pt idx="11">
                  <c:v>송파구</c:v>
                </c:pt>
                <c:pt idx="12">
                  <c:v>서대문구</c:v>
                </c:pt>
                <c:pt idx="13">
                  <c:v>중랑구</c:v>
                </c:pt>
                <c:pt idx="14">
                  <c:v>양천구</c:v>
                </c:pt>
                <c:pt idx="15">
                  <c:v>강동구</c:v>
                </c:pt>
                <c:pt idx="16">
                  <c:v>금천구</c:v>
                </c:pt>
                <c:pt idx="17">
                  <c:v>마포구</c:v>
                </c:pt>
                <c:pt idx="18">
                  <c:v>동대문구</c:v>
                </c:pt>
                <c:pt idx="19">
                  <c:v>도봉구</c:v>
                </c:pt>
                <c:pt idx="20">
                  <c:v>구로구</c:v>
                </c:pt>
                <c:pt idx="21">
                  <c:v>강북구</c:v>
                </c:pt>
                <c:pt idx="22">
                  <c:v>관악구</c:v>
                </c:pt>
                <c:pt idx="23">
                  <c:v>은평구</c:v>
                </c:pt>
                <c:pt idx="24">
                  <c:v>강서구</c:v>
                </c:pt>
              </c:strCache>
            </c:strRef>
          </c:cat>
          <c:val>
            <c:numRef>
              <c:f>'2024년도'!$C$114:$C$138</c:f>
              <c:numCache>
                <c:formatCode>General</c:formatCode>
                <c:ptCount val="25"/>
                <c:pt idx="0">
                  <c:v>59</c:v>
                </c:pt>
                <c:pt idx="1">
                  <c:v>90</c:v>
                </c:pt>
                <c:pt idx="2">
                  <c:v>107</c:v>
                </c:pt>
                <c:pt idx="3">
                  <c:v>109</c:v>
                </c:pt>
                <c:pt idx="4">
                  <c:v>148</c:v>
                </c:pt>
                <c:pt idx="5">
                  <c:v>156</c:v>
                </c:pt>
                <c:pt idx="6">
                  <c:v>191</c:v>
                </c:pt>
                <c:pt idx="7">
                  <c:v>196</c:v>
                </c:pt>
                <c:pt idx="8">
                  <c:v>203</c:v>
                </c:pt>
                <c:pt idx="9">
                  <c:v>229</c:v>
                </c:pt>
                <c:pt idx="10">
                  <c:v>261</c:v>
                </c:pt>
                <c:pt idx="11">
                  <c:v>297</c:v>
                </c:pt>
                <c:pt idx="12">
                  <c:v>309</c:v>
                </c:pt>
                <c:pt idx="13">
                  <c:v>310</c:v>
                </c:pt>
                <c:pt idx="14">
                  <c:v>313</c:v>
                </c:pt>
                <c:pt idx="15">
                  <c:v>318</c:v>
                </c:pt>
                <c:pt idx="16">
                  <c:v>326</c:v>
                </c:pt>
                <c:pt idx="17">
                  <c:v>349</c:v>
                </c:pt>
                <c:pt idx="18">
                  <c:v>351</c:v>
                </c:pt>
                <c:pt idx="19">
                  <c:v>400</c:v>
                </c:pt>
                <c:pt idx="20">
                  <c:v>411</c:v>
                </c:pt>
                <c:pt idx="21">
                  <c:v>420</c:v>
                </c:pt>
                <c:pt idx="22">
                  <c:v>432</c:v>
                </c:pt>
                <c:pt idx="23">
                  <c:v>592</c:v>
                </c:pt>
                <c:pt idx="24">
                  <c:v>1002</c:v>
                </c:pt>
              </c:numCache>
            </c:numRef>
          </c:val>
          <c:extLst>
            <c:ext xmlns:c16="http://schemas.microsoft.com/office/drawing/2014/chart" uri="{C3380CC4-5D6E-409C-BE32-E72D297353CC}">
              <c16:uniqueId val="{00000000-F2A0-7940-AD18-BCE34D9B39DD}"/>
            </c:ext>
          </c:extLst>
        </c:ser>
        <c:dLbls>
          <c:showLegendKey val="0"/>
          <c:showVal val="0"/>
          <c:showCatName val="0"/>
          <c:showSerName val="0"/>
          <c:showPercent val="0"/>
          <c:showBubbleSize val="0"/>
        </c:dLbls>
        <c:gapWidth val="219"/>
        <c:overlap val="-27"/>
        <c:axId val="1767476368"/>
        <c:axId val="1767319808"/>
      </c:barChart>
      <c:catAx>
        <c:axId val="1767476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767319808"/>
        <c:crosses val="autoZero"/>
        <c:auto val="1"/>
        <c:lblAlgn val="ctr"/>
        <c:lblOffset val="100"/>
        <c:noMultiLvlLbl val="0"/>
      </c:catAx>
      <c:valAx>
        <c:axId val="17673198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7674763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'가격 평균'!$D$26</c:f>
              <c:strCache>
                <c:ptCount val="1"/>
                <c:pt idx="0">
                  <c:v>매매량</c:v>
                </c:pt>
              </c:strCache>
            </c:strRef>
          </c:tx>
          <c:spPr>
            <a:solidFill>
              <a:schemeClr val="accent1"/>
            </a:solidFill>
            <a:ln>
              <a:noFill/>
            </a:ln>
            <a:effectLst/>
          </c:spPr>
          <c:invertIfNegative val="0"/>
          <c:cat>
            <c:strRef>
              <c:f>'가격 평균'!$C$27:$C$32</c:f>
              <c:strCache>
                <c:ptCount val="6"/>
                <c:pt idx="0">
                  <c:v>강남구</c:v>
                </c:pt>
                <c:pt idx="1">
                  <c:v>서초구</c:v>
                </c:pt>
                <c:pt idx="2">
                  <c:v>용산구</c:v>
                </c:pt>
                <c:pt idx="3">
                  <c:v>도봉구</c:v>
                </c:pt>
                <c:pt idx="4">
                  <c:v>금언구</c:v>
                </c:pt>
                <c:pt idx="5">
                  <c:v>강북구</c:v>
                </c:pt>
              </c:strCache>
            </c:strRef>
          </c:cat>
          <c:val>
            <c:numRef>
              <c:f>'가격 평균'!$D$27:$D$32</c:f>
              <c:numCache>
                <c:formatCode>General</c:formatCode>
                <c:ptCount val="6"/>
                <c:pt idx="0">
                  <c:v>196</c:v>
                </c:pt>
                <c:pt idx="1">
                  <c:v>148</c:v>
                </c:pt>
                <c:pt idx="2">
                  <c:v>59</c:v>
                </c:pt>
                <c:pt idx="3">
                  <c:v>400</c:v>
                </c:pt>
                <c:pt idx="4">
                  <c:v>326</c:v>
                </c:pt>
                <c:pt idx="5">
                  <c:v>420</c:v>
                </c:pt>
              </c:numCache>
            </c:numRef>
          </c:val>
          <c:extLst>
            <c:ext xmlns:c16="http://schemas.microsoft.com/office/drawing/2014/chart" uri="{C3380CC4-5D6E-409C-BE32-E72D297353CC}">
              <c16:uniqueId val="{00000000-37AA-A344-915E-D25044428465}"/>
            </c:ext>
          </c:extLst>
        </c:ser>
        <c:dLbls>
          <c:showLegendKey val="0"/>
          <c:showVal val="0"/>
          <c:showCatName val="0"/>
          <c:showSerName val="0"/>
          <c:showPercent val="0"/>
          <c:showBubbleSize val="0"/>
        </c:dLbls>
        <c:gapWidth val="219"/>
        <c:overlap val="-27"/>
        <c:axId val="451413039"/>
        <c:axId val="1771805840"/>
      </c:barChart>
      <c:catAx>
        <c:axId val="451413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771805840"/>
        <c:crosses val="autoZero"/>
        <c:auto val="1"/>
        <c:lblAlgn val="ctr"/>
        <c:lblOffset val="100"/>
        <c:noMultiLvlLbl val="0"/>
      </c:catAx>
      <c:valAx>
        <c:axId val="1771805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4514130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'가격 평균'!$D$63</c:f>
              <c:strCache>
                <c:ptCount val="1"/>
                <c:pt idx="0">
                  <c:v>매매량</c:v>
                </c:pt>
              </c:strCache>
            </c:strRef>
          </c:tx>
          <c:spPr>
            <a:solidFill>
              <a:schemeClr val="accent2"/>
            </a:solidFill>
            <a:ln>
              <a:noFill/>
            </a:ln>
            <a:effectLst/>
          </c:spPr>
          <c:invertIfNegative val="0"/>
          <c:cat>
            <c:strRef>
              <c:f>'가격 평균'!$C$64:$C$69</c:f>
              <c:strCache>
                <c:ptCount val="6"/>
                <c:pt idx="0">
                  <c:v>강남구</c:v>
                </c:pt>
                <c:pt idx="1">
                  <c:v>중구</c:v>
                </c:pt>
                <c:pt idx="2">
                  <c:v>서초구</c:v>
                </c:pt>
                <c:pt idx="3">
                  <c:v>종로구</c:v>
                </c:pt>
                <c:pt idx="4">
                  <c:v>도봉구</c:v>
                </c:pt>
                <c:pt idx="5">
                  <c:v>성북구</c:v>
                </c:pt>
              </c:strCache>
            </c:strRef>
          </c:cat>
          <c:val>
            <c:numRef>
              <c:f>'가격 평균'!$D$64:$D$69</c:f>
              <c:numCache>
                <c:formatCode>General</c:formatCode>
                <c:ptCount val="6"/>
                <c:pt idx="0">
                  <c:v>196</c:v>
                </c:pt>
                <c:pt idx="1">
                  <c:v>107</c:v>
                </c:pt>
                <c:pt idx="2">
                  <c:v>148</c:v>
                </c:pt>
                <c:pt idx="3">
                  <c:v>109</c:v>
                </c:pt>
                <c:pt idx="4">
                  <c:v>400</c:v>
                </c:pt>
                <c:pt idx="5">
                  <c:v>203</c:v>
                </c:pt>
              </c:numCache>
            </c:numRef>
          </c:val>
          <c:extLst>
            <c:ext xmlns:c16="http://schemas.microsoft.com/office/drawing/2014/chart" uri="{C3380CC4-5D6E-409C-BE32-E72D297353CC}">
              <c16:uniqueId val="{00000000-24E9-F644-8BBF-205C435E57B2}"/>
            </c:ext>
          </c:extLst>
        </c:ser>
        <c:dLbls>
          <c:showLegendKey val="0"/>
          <c:showVal val="0"/>
          <c:showCatName val="0"/>
          <c:showSerName val="0"/>
          <c:showPercent val="0"/>
          <c:showBubbleSize val="0"/>
        </c:dLbls>
        <c:gapWidth val="219"/>
        <c:overlap val="-27"/>
        <c:axId val="451413039"/>
        <c:axId val="1771805840"/>
      </c:barChart>
      <c:catAx>
        <c:axId val="4514130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771805840"/>
        <c:crosses val="autoZero"/>
        <c:auto val="1"/>
        <c:lblAlgn val="ctr"/>
        <c:lblOffset val="100"/>
        <c:noMultiLvlLbl val="0"/>
      </c:catAx>
      <c:valAx>
        <c:axId val="1771805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4514130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'가격 평균'!$D$100</c:f>
              <c:strCache>
                <c:ptCount val="1"/>
                <c:pt idx="0">
                  <c:v>매매량</c:v>
                </c:pt>
              </c:strCache>
            </c:strRef>
          </c:tx>
          <c:spPr>
            <a:solidFill>
              <a:schemeClr val="accent5"/>
            </a:solidFill>
            <a:ln>
              <a:noFill/>
            </a:ln>
            <a:effectLst/>
          </c:spPr>
          <c:invertIfNegative val="0"/>
          <c:cat>
            <c:strRef>
              <c:f>'가격 평균'!$C$101:$C$106</c:f>
              <c:strCache>
                <c:ptCount val="6"/>
                <c:pt idx="0">
                  <c:v>강남구</c:v>
                </c:pt>
                <c:pt idx="1">
                  <c:v>영등포구</c:v>
                </c:pt>
                <c:pt idx="2">
                  <c:v>성동구</c:v>
                </c:pt>
                <c:pt idx="3">
                  <c:v>노원구</c:v>
                </c:pt>
                <c:pt idx="4">
                  <c:v>강북구</c:v>
                </c:pt>
                <c:pt idx="5">
                  <c:v>도봉구</c:v>
                </c:pt>
              </c:strCache>
            </c:strRef>
          </c:cat>
          <c:val>
            <c:numRef>
              <c:f>'가격 평균'!$D$101:$D$106</c:f>
              <c:numCache>
                <c:formatCode>General</c:formatCode>
                <c:ptCount val="6"/>
                <c:pt idx="0">
                  <c:v>196</c:v>
                </c:pt>
                <c:pt idx="1">
                  <c:v>229</c:v>
                </c:pt>
                <c:pt idx="2">
                  <c:v>90</c:v>
                </c:pt>
                <c:pt idx="3">
                  <c:v>400</c:v>
                </c:pt>
                <c:pt idx="4">
                  <c:v>420</c:v>
                </c:pt>
                <c:pt idx="5">
                  <c:v>156</c:v>
                </c:pt>
              </c:numCache>
            </c:numRef>
          </c:val>
          <c:extLst>
            <c:ext xmlns:c16="http://schemas.microsoft.com/office/drawing/2014/chart" uri="{C3380CC4-5D6E-409C-BE32-E72D297353CC}">
              <c16:uniqueId val="{00000000-ACE4-0A40-BF7E-9ECCB11787C6}"/>
            </c:ext>
          </c:extLst>
        </c:ser>
        <c:dLbls>
          <c:showLegendKey val="0"/>
          <c:showVal val="0"/>
          <c:showCatName val="0"/>
          <c:showSerName val="0"/>
          <c:showPercent val="0"/>
          <c:showBubbleSize val="0"/>
        </c:dLbls>
        <c:gapWidth val="219"/>
        <c:overlap val="-27"/>
        <c:axId val="1705057008"/>
        <c:axId val="1825527152"/>
      </c:barChart>
      <c:catAx>
        <c:axId val="1705057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825527152"/>
        <c:crosses val="autoZero"/>
        <c:auto val="1"/>
        <c:lblAlgn val="ctr"/>
        <c:lblOffset val="100"/>
        <c:noMultiLvlLbl val="0"/>
      </c:catAx>
      <c:valAx>
        <c:axId val="18255271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70505700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lineChart>
        <c:grouping val="standard"/>
        <c:varyColors val="0"/>
        <c:ser>
          <c:idx val="0"/>
          <c:order val="0"/>
          <c:tx>
            <c:strRef>
              <c:f>건축연도!$C$5</c:f>
              <c:strCache>
                <c:ptCount val="1"/>
                <c:pt idx="0">
                  <c:v>평균가격</c:v>
                </c:pt>
              </c:strCache>
            </c:strRef>
          </c:tx>
          <c:spPr>
            <a:ln w="28575" cap="rnd">
              <a:solidFill>
                <a:schemeClr val="accent1"/>
              </a:solidFill>
              <a:round/>
            </a:ln>
            <a:effectLst/>
          </c:spPr>
          <c:marker>
            <c:symbol val="none"/>
          </c:marker>
          <c:cat>
            <c:strRef>
              <c:f>건축연도!$B$6:$B$12</c:f>
              <c:strCache>
                <c:ptCount val="7"/>
                <c:pt idx="0">
                  <c:v>~1970</c:v>
                </c:pt>
                <c:pt idx="1">
                  <c:v>1970~1980</c:v>
                </c:pt>
                <c:pt idx="2">
                  <c:v>1980~1990</c:v>
                </c:pt>
                <c:pt idx="3">
                  <c:v>1990~2000</c:v>
                </c:pt>
                <c:pt idx="4">
                  <c:v>2000~2010</c:v>
                </c:pt>
                <c:pt idx="5">
                  <c:v>2010~2020</c:v>
                </c:pt>
                <c:pt idx="6">
                  <c:v>2020~2024</c:v>
                </c:pt>
              </c:strCache>
            </c:strRef>
          </c:cat>
          <c:val>
            <c:numRef>
              <c:f>건축연도!$C$6:$C$12</c:f>
              <c:numCache>
                <c:formatCode>General</c:formatCode>
                <c:ptCount val="7"/>
                <c:pt idx="0">
                  <c:v>78798.6734</c:v>
                </c:pt>
                <c:pt idx="1">
                  <c:v>90091.643400000001</c:v>
                </c:pt>
                <c:pt idx="2">
                  <c:v>58645.789199999999</c:v>
                </c:pt>
                <c:pt idx="3">
                  <c:v>47329.886100000003</c:v>
                </c:pt>
                <c:pt idx="4">
                  <c:v>53256.973100000003</c:v>
                </c:pt>
                <c:pt idx="5">
                  <c:v>45462.561000000002</c:v>
                </c:pt>
                <c:pt idx="6">
                  <c:v>43564.390899999999</c:v>
                </c:pt>
              </c:numCache>
            </c:numRef>
          </c:val>
          <c:smooth val="0"/>
          <c:extLst>
            <c:ext xmlns:c16="http://schemas.microsoft.com/office/drawing/2014/chart" uri="{C3380CC4-5D6E-409C-BE32-E72D297353CC}">
              <c16:uniqueId val="{00000000-A97F-2541-951B-DEBE2D32407D}"/>
            </c:ext>
          </c:extLst>
        </c:ser>
        <c:dLbls>
          <c:showLegendKey val="0"/>
          <c:showVal val="0"/>
          <c:showCatName val="0"/>
          <c:showSerName val="0"/>
          <c:showPercent val="0"/>
          <c:showBubbleSize val="0"/>
        </c:dLbls>
        <c:smooth val="0"/>
        <c:axId val="752225023"/>
        <c:axId val="752238559"/>
      </c:lineChart>
      <c:catAx>
        <c:axId val="7522250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752238559"/>
        <c:crosses val="autoZero"/>
        <c:auto val="1"/>
        <c:lblAlgn val="ctr"/>
        <c:lblOffset val="100"/>
        <c:noMultiLvlLbl val="0"/>
      </c:catAx>
      <c:valAx>
        <c:axId val="7522385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7522250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차트!$H$10</c:f>
              <c:strCache>
                <c:ptCount val="1"/>
                <c:pt idx="0">
                  <c:v>최소가격</c:v>
                </c:pt>
              </c:strCache>
            </c:strRef>
          </c:tx>
          <c:spPr>
            <a:solidFill>
              <a:schemeClr val="accent1"/>
            </a:solidFill>
            <a:ln>
              <a:noFill/>
            </a:ln>
            <a:effectLst/>
          </c:spPr>
          <c:invertIfNegative val="0"/>
          <c:cat>
            <c:strRef>
              <c:f>차트!$F$11:$F$35</c:f>
              <c:strCache>
                <c:ptCount val="25"/>
                <c:pt idx="0">
                  <c:v>성북구</c:v>
                </c:pt>
                <c:pt idx="1">
                  <c:v>은평구</c:v>
                </c:pt>
                <c:pt idx="2">
                  <c:v>도봉구</c:v>
                </c:pt>
                <c:pt idx="3">
                  <c:v>동대문구</c:v>
                </c:pt>
                <c:pt idx="4">
                  <c:v>종로구</c:v>
                </c:pt>
                <c:pt idx="5">
                  <c:v>강서구</c:v>
                </c:pt>
                <c:pt idx="6">
                  <c:v>구로구</c:v>
                </c:pt>
                <c:pt idx="7">
                  <c:v>강북구</c:v>
                </c:pt>
                <c:pt idx="8">
                  <c:v>영등포구</c:v>
                </c:pt>
                <c:pt idx="9">
                  <c:v>양천구</c:v>
                </c:pt>
                <c:pt idx="10">
                  <c:v>노원구</c:v>
                </c:pt>
                <c:pt idx="11">
                  <c:v>마포구</c:v>
                </c:pt>
                <c:pt idx="12">
                  <c:v>서대문구</c:v>
                </c:pt>
                <c:pt idx="13">
                  <c:v>강동구</c:v>
                </c:pt>
                <c:pt idx="14">
                  <c:v>관악구</c:v>
                </c:pt>
                <c:pt idx="15">
                  <c:v>중랑구</c:v>
                </c:pt>
                <c:pt idx="16">
                  <c:v>광진구</c:v>
                </c:pt>
                <c:pt idx="17">
                  <c:v>금천구</c:v>
                </c:pt>
                <c:pt idx="18">
                  <c:v>성동구</c:v>
                </c:pt>
                <c:pt idx="19">
                  <c:v>동작구</c:v>
                </c:pt>
                <c:pt idx="20">
                  <c:v>서초구</c:v>
                </c:pt>
                <c:pt idx="21">
                  <c:v>송파구</c:v>
                </c:pt>
                <c:pt idx="22">
                  <c:v>중구</c:v>
                </c:pt>
                <c:pt idx="23">
                  <c:v>용산구</c:v>
                </c:pt>
                <c:pt idx="24">
                  <c:v>강남구</c:v>
                </c:pt>
              </c:strCache>
            </c:strRef>
          </c:cat>
          <c:val>
            <c:numRef>
              <c:f>차트!$H$11:$H$35</c:f>
              <c:numCache>
                <c:formatCode>General</c:formatCode>
                <c:ptCount val="25"/>
                <c:pt idx="0">
                  <c:v>3800</c:v>
                </c:pt>
                <c:pt idx="1">
                  <c:v>4219</c:v>
                </c:pt>
                <c:pt idx="2">
                  <c:v>4300</c:v>
                </c:pt>
                <c:pt idx="3">
                  <c:v>4300</c:v>
                </c:pt>
                <c:pt idx="4">
                  <c:v>4500</c:v>
                </c:pt>
                <c:pt idx="5">
                  <c:v>4700</c:v>
                </c:pt>
                <c:pt idx="6">
                  <c:v>5000</c:v>
                </c:pt>
                <c:pt idx="7">
                  <c:v>5500</c:v>
                </c:pt>
                <c:pt idx="8">
                  <c:v>5500</c:v>
                </c:pt>
                <c:pt idx="9">
                  <c:v>5800</c:v>
                </c:pt>
                <c:pt idx="10">
                  <c:v>5900</c:v>
                </c:pt>
                <c:pt idx="11">
                  <c:v>6000</c:v>
                </c:pt>
                <c:pt idx="12">
                  <c:v>6500</c:v>
                </c:pt>
                <c:pt idx="13">
                  <c:v>6600</c:v>
                </c:pt>
                <c:pt idx="14">
                  <c:v>6850</c:v>
                </c:pt>
                <c:pt idx="15">
                  <c:v>7000</c:v>
                </c:pt>
                <c:pt idx="16">
                  <c:v>7000</c:v>
                </c:pt>
                <c:pt idx="17">
                  <c:v>7239</c:v>
                </c:pt>
                <c:pt idx="18">
                  <c:v>7800</c:v>
                </c:pt>
                <c:pt idx="19">
                  <c:v>9000</c:v>
                </c:pt>
                <c:pt idx="20">
                  <c:v>9000</c:v>
                </c:pt>
                <c:pt idx="21">
                  <c:v>9400</c:v>
                </c:pt>
                <c:pt idx="22">
                  <c:v>9850</c:v>
                </c:pt>
                <c:pt idx="23">
                  <c:v>11500</c:v>
                </c:pt>
                <c:pt idx="24">
                  <c:v>12400</c:v>
                </c:pt>
              </c:numCache>
            </c:numRef>
          </c:val>
          <c:extLst>
            <c:ext xmlns:c16="http://schemas.microsoft.com/office/drawing/2014/chart" uri="{C3380CC4-5D6E-409C-BE32-E72D297353CC}">
              <c16:uniqueId val="{00000000-2D7C-E048-9322-735693ACF2E9}"/>
            </c:ext>
          </c:extLst>
        </c:ser>
        <c:dLbls>
          <c:showLegendKey val="0"/>
          <c:showVal val="0"/>
          <c:showCatName val="0"/>
          <c:showSerName val="0"/>
          <c:showPercent val="0"/>
          <c:showBubbleSize val="0"/>
        </c:dLbls>
        <c:gapWidth val="182"/>
        <c:axId val="83964751"/>
        <c:axId val="132100319"/>
      </c:barChart>
      <c:catAx>
        <c:axId val="839647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32100319"/>
        <c:crosses val="autoZero"/>
        <c:auto val="1"/>
        <c:lblAlgn val="ctr"/>
        <c:lblOffset val="100"/>
        <c:noMultiLvlLbl val="0"/>
      </c:catAx>
      <c:valAx>
        <c:axId val="1321003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839647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차트!$J$43</c:f>
              <c:strCache>
                <c:ptCount val="1"/>
                <c:pt idx="0">
                  <c:v>최대가격</c:v>
                </c:pt>
              </c:strCache>
            </c:strRef>
          </c:tx>
          <c:spPr>
            <a:solidFill>
              <a:schemeClr val="accent1"/>
            </a:solidFill>
            <a:ln>
              <a:noFill/>
            </a:ln>
            <a:effectLst/>
          </c:spPr>
          <c:invertIfNegative val="0"/>
          <c:cat>
            <c:strRef>
              <c:f>차트!$G$44:$G$68</c:f>
              <c:strCache>
                <c:ptCount val="25"/>
                <c:pt idx="0">
                  <c:v>노원구</c:v>
                </c:pt>
                <c:pt idx="1">
                  <c:v>금천구</c:v>
                </c:pt>
                <c:pt idx="2">
                  <c:v>구로구</c:v>
                </c:pt>
                <c:pt idx="3">
                  <c:v>강북구</c:v>
                </c:pt>
                <c:pt idx="4">
                  <c:v>도봉구</c:v>
                </c:pt>
                <c:pt idx="5">
                  <c:v>중랑구</c:v>
                </c:pt>
                <c:pt idx="6">
                  <c:v>동대문구</c:v>
                </c:pt>
                <c:pt idx="7">
                  <c:v>은평구</c:v>
                </c:pt>
                <c:pt idx="8">
                  <c:v>관악구</c:v>
                </c:pt>
                <c:pt idx="9">
                  <c:v>강서구</c:v>
                </c:pt>
                <c:pt idx="10">
                  <c:v>동작구</c:v>
                </c:pt>
                <c:pt idx="11">
                  <c:v>강동구</c:v>
                </c:pt>
                <c:pt idx="12">
                  <c:v>성북구</c:v>
                </c:pt>
                <c:pt idx="13">
                  <c:v>광진구</c:v>
                </c:pt>
                <c:pt idx="14">
                  <c:v>중구</c:v>
                </c:pt>
                <c:pt idx="15">
                  <c:v>마포구</c:v>
                </c:pt>
                <c:pt idx="16">
                  <c:v>양천구</c:v>
                </c:pt>
                <c:pt idx="17">
                  <c:v>서초구</c:v>
                </c:pt>
                <c:pt idx="18">
                  <c:v>종로구</c:v>
                </c:pt>
                <c:pt idx="19">
                  <c:v>송파구</c:v>
                </c:pt>
                <c:pt idx="20">
                  <c:v>성동구</c:v>
                </c:pt>
                <c:pt idx="21">
                  <c:v>용산구</c:v>
                </c:pt>
                <c:pt idx="22">
                  <c:v>영등포구</c:v>
                </c:pt>
                <c:pt idx="23">
                  <c:v>서대문구</c:v>
                </c:pt>
                <c:pt idx="24">
                  <c:v>강남구</c:v>
                </c:pt>
              </c:strCache>
            </c:strRef>
          </c:cat>
          <c:val>
            <c:numRef>
              <c:f>차트!$J$44:$J$68</c:f>
              <c:numCache>
                <c:formatCode>General</c:formatCode>
                <c:ptCount val="25"/>
                <c:pt idx="0">
                  <c:v>143000</c:v>
                </c:pt>
                <c:pt idx="1">
                  <c:v>179000</c:v>
                </c:pt>
                <c:pt idx="2">
                  <c:v>210000</c:v>
                </c:pt>
                <c:pt idx="3">
                  <c:v>210000</c:v>
                </c:pt>
                <c:pt idx="4">
                  <c:v>214000</c:v>
                </c:pt>
                <c:pt idx="5">
                  <c:v>277000</c:v>
                </c:pt>
                <c:pt idx="6">
                  <c:v>280000</c:v>
                </c:pt>
                <c:pt idx="7">
                  <c:v>300000</c:v>
                </c:pt>
                <c:pt idx="8">
                  <c:v>311032</c:v>
                </c:pt>
                <c:pt idx="9">
                  <c:v>340000</c:v>
                </c:pt>
                <c:pt idx="10">
                  <c:v>365500</c:v>
                </c:pt>
                <c:pt idx="11">
                  <c:v>379824</c:v>
                </c:pt>
                <c:pt idx="12">
                  <c:v>380000</c:v>
                </c:pt>
                <c:pt idx="13">
                  <c:v>410000</c:v>
                </c:pt>
                <c:pt idx="14">
                  <c:v>467000</c:v>
                </c:pt>
                <c:pt idx="15">
                  <c:v>560000</c:v>
                </c:pt>
                <c:pt idx="16">
                  <c:v>620000</c:v>
                </c:pt>
                <c:pt idx="17">
                  <c:v>785000</c:v>
                </c:pt>
                <c:pt idx="18">
                  <c:v>910000</c:v>
                </c:pt>
                <c:pt idx="19">
                  <c:v>939500</c:v>
                </c:pt>
                <c:pt idx="20">
                  <c:v>950000</c:v>
                </c:pt>
                <c:pt idx="21">
                  <c:v>1200000</c:v>
                </c:pt>
                <c:pt idx="22">
                  <c:v>1270000</c:v>
                </c:pt>
                <c:pt idx="23">
                  <c:v>1592500</c:v>
                </c:pt>
                <c:pt idx="24">
                  <c:v>2850000</c:v>
                </c:pt>
              </c:numCache>
            </c:numRef>
          </c:val>
          <c:extLst>
            <c:ext xmlns:c16="http://schemas.microsoft.com/office/drawing/2014/chart" uri="{C3380CC4-5D6E-409C-BE32-E72D297353CC}">
              <c16:uniqueId val="{00000000-10F2-404D-8A58-A5AB08B7BFC7}"/>
            </c:ext>
          </c:extLst>
        </c:ser>
        <c:dLbls>
          <c:showLegendKey val="0"/>
          <c:showVal val="0"/>
          <c:showCatName val="0"/>
          <c:showSerName val="0"/>
          <c:showPercent val="0"/>
          <c:showBubbleSize val="0"/>
        </c:dLbls>
        <c:gapWidth val="182"/>
        <c:axId val="104201599"/>
        <c:axId val="1966209856"/>
      </c:barChart>
      <c:catAx>
        <c:axId val="10420159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966209856"/>
        <c:crosses val="autoZero"/>
        <c:auto val="1"/>
        <c:lblAlgn val="ctr"/>
        <c:lblOffset val="100"/>
        <c:noMultiLvlLbl val="0"/>
      </c:catAx>
      <c:valAx>
        <c:axId val="19662098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1042015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480" b="0" i="0" u="none" strike="noStrike" kern="1200" spc="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t>자치구별 평균 매매 가격</a:t>
            </a:r>
          </a:p>
        </c:rich>
      </c:tx>
      <c:overlay val="0"/>
      <c:spPr>
        <a:noFill/>
        <a:ln>
          <a:noFill/>
        </a:ln>
        <a:effectLst/>
      </c:spPr>
      <c:txPr>
        <a:bodyPr rot="0" spcFirstLastPara="1" vertOverflow="ellipsis" vert="horz" wrap="square" anchor="ctr" anchorCtr="1"/>
        <a:lstStyle/>
        <a:p>
          <a:pPr>
            <a:defRPr sz="480" b="0" i="0" u="none" strike="noStrike" kern="1200" spc="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autoTitleDeleted val="0"/>
    <c:plotArea>
      <c:layout/>
      <c:barChart>
        <c:barDir val="bar"/>
        <c:grouping val="clustered"/>
        <c:varyColors val="0"/>
        <c:ser>
          <c:idx val="0"/>
          <c:order val="0"/>
          <c:tx>
            <c:strRef>
              <c:f>'자치구 수정중'!$C$32</c:f>
              <c:strCache>
                <c:ptCount val="1"/>
                <c:pt idx="0">
                  <c:v>평균</c:v>
                </c:pt>
              </c:strCache>
            </c:strRef>
          </c:tx>
          <c:spPr>
            <a:solidFill>
              <a:schemeClr val="accent6"/>
            </a:solidFill>
            <a:ln>
              <a:solidFill>
                <a:schemeClr val="tx1"/>
              </a:solidFill>
            </a:ln>
            <a:effectLst/>
          </c:spPr>
          <c:invertIfNegative val="0"/>
          <c:dLbls>
            <c:spPr>
              <a:noFill/>
              <a:ln>
                <a:noFill/>
              </a:ln>
              <a:effectLst/>
            </c:spPr>
            <c:txPr>
              <a:bodyPr rot="0" spcFirstLastPara="1" vertOverflow="ellipsis" vert="horz" wrap="square" anchor="ctr" anchorCtr="1"/>
              <a:lstStyle/>
              <a:p>
                <a:pPr>
                  <a:defRPr sz="400" b="0" i="0" u="none" strike="noStrike" kern="1200" baseline="0">
                    <a:solidFill>
                      <a:schemeClr val="tx1">
                        <a:lumMod val="75000"/>
                        <a:lumOff val="25000"/>
                      </a:schemeClr>
                    </a:solidFill>
                    <a:latin typeface="Apple SD Gothic Neo" panose="02000300000000000000" pitchFamily="2" charset="-127"/>
                    <a:ea typeface="Apple SD Gothic Neo" panose="02000300000000000000" pitchFamily="2" charset="-127"/>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'자치구 수정중'!$B$33:$B$57</c:f>
              <c:strCache>
                <c:ptCount val="25"/>
                <c:pt idx="0">
                  <c:v>도봉구</c:v>
                </c:pt>
                <c:pt idx="1">
                  <c:v>강북구</c:v>
                </c:pt>
                <c:pt idx="2">
                  <c:v>금천구</c:v>
                </c:pt>
                <c:pt idx="3">
                  <c:v>은평구</c:v>
                </c:pt>
                <c:pt idx="4">
                  <c:v>구로구</c:v>
                </c:pt>
                <c:pt idx="5">
                  <c:v>강서구</c:v>
                </c:pt>
                <c:pt idx="6">
                  <c:v>노원구</c:v>
                </c:pt>
                <c:pt idx="7">
                  <c:v>중랑구</c:v>
                </c:pt>
                <c:pt idx="8">
                  <c:v>관악구</c:v>
                </c:pt>
                <c:pt idx="9">
                  <c:v>동대문구</c:v>
                </c:pt>
                <c:pt idx="10">
                  <c:v>성북구</c:v>
                </c:pt>
                <c:pt idx="11">
                  <c:v>서대문구</c:v>
                </c:pt>
                <c:pt idx="12">
                  <c:v>양천구</c:v>
                </c:pt>
                <c:pt idx="13">
                  <c:v>영등포구</c:v>
                </c:pt>
                <c:pt idx="14">
                  <c:v>강동구</c:v>
                </c:pt>
                <c:pt idx="15">
                  <c:v>종로구</c:v>
                </c:pt>
                <c:pt idx="16">
                  <c:v>광진구</c:v>
                </c:pt>
                <c:pt idx="17">
                  <c:v>동작구</c:v>
                </c:pt>
                <c:pt idx="18">
                  <c:v>마포구</c:v>
                </c:pt>
                <c:pt idx="19">
                  <c:v>중구</c:v>
                </c:pt>
                <c:pt idx="20">
                  <c:v>송파구</c:v>
                </c:pt>
                <c:pt idx="21">
                  <c:v>성동구</c:v>
                </c:pt>
                <c:pt idx="22">
                  <c:v>용산구</c:v>
                </c:pt>
                <c:pt idx="23">
                  <c:v>서초구</c:v>
                </c:pt>
                <c:pt idx="24">
                  <c:v>강남구</c:v>
                </c:pt>
              </c:strCache>
            </c:strRef>
          </c:cat>
          <c:val>
            <c:numRef>
              <c:f>'자치구 수정중'!$C$33:$C$57</c:f>
              <c:numCache>
                <c:formatCode>General</c:formatCode>
                <c:ptCount val="25"/>
                <c:pt idx="0">
                  <c:v>30392.941900000002</c:v>
                </c:pt>
                <c:pt idx="1">
                  <c:v>31440.820800000001</c:v>
                </c:pt>
                <c:pt idx="2">
                  <c:v>33453.210700000003</c:v>
                </c:pt>
                <c:pt idx="3">
                  <c:v>33963.590700000001</c:v>
                </c:pt>
                <c:pt idx="4">
                  <c:v>35415.047400000003</c:v>
                </c:pt>
                <c:pt idx="5">
                  <c:v>36047.224900000001</c:v>
                </c:pt>
                <c:pt idx="6">
                  <c:v>36077.783799999997</c:v>
                </c:pt>
                <c:pt idx="7">
                  <c:v>37948.9611</c:v>
                </c:pt>
                <c:pt idx="8">
                  <c:v>40551.9954</c:v>
                </c:pt>
                <c:pt idx="9">
                  <c:v>44520.550999999999</c:v>
                </c:pt>
                <c:pt idx="10">
                  <c:v>45312.350299999998</c:v>
                </c:pt>
                <c:pt idx="11">
                  <c:v>45718.602700000003</c:v>
                </c:pt>
                <c:pt idx="12">
                  <c:v>48201.200799999999</c:v>
                </c:pt>
                <c:pt idx="13">
                  <c:v>52731.2232</c:v>
                </c:pt>
                <c:pt idx="14">
                  <c:v>53227.201999999997</c:v>
                </c:pt>
                <c:pt idx="15">
                  <c:v>54745.912100000001</c:v>
                </c:pt>
                <c:pt idx="16">
                  <c:v>56150.039499999999</c:v>
                </c:pt>
                <c:pt idx="17">
                  <c:v>57209.287900000003</c:v>
                </c:pt>
                <c:pt idx="18">
                  <c:v>57865.979700000004</c:v>
                </c:pt>
                <c:pt idx="19">
                  <c:v>59559.134700000002</c:v>
                </c:pt>
                <c:pt idx="20">
                  <c:v>71082.329299999998</c:v>
                </c:pt>
                <c:pt idx="21">
                  <c:v>73791.204599999997</c:v>
                </c:pt>
                <c:pt idx="22">
                  <c:v>93568.082200000004</c:v>
                </c:pt>
                <c:pt idx="23">
                  <c:v>104018.694</c:v>
                </c:pt>
                <c:pt idx="24">
                  <c:v>112808.0589</c:v>
                </c:pt>
              </c:numCache>
            </c:numRef>
          </c:val>
          <c:extLst>
            <c:ext xmlns:c16="http://schemas.microsoft.com/office/drawing/2014/chart" uri="{C3380CC4-5D6E-409C-BE32-E72D297353CC}">
              <c16:uniqueId val="{00000000-82D6-3F40-A47A-E77B55511577}"/>
            </c:ext>
          </c:extLst>
        </c:ser>
        <c:dLbls>
          <c:dLblPos val="outEnd"/>
          <c:showLegendKey val="0"/>
          <c:showVal val="1"/>
          <c:showCatName val="0"/>
          <c:showSerName val="0"/>
          <c:showPercent val="0"/>
          <c:showBubbleSize val="0"/>
        </c:dLbls>
        <c:gapWidth val="85"/>
        <c:axId val="477825583"/>
        <c:axId val="180283519"/>
      </c:barChart>
      <c:catAx>
        <c:axId val="477825583"/>
        <c:scaling>
          <c:orientation val="minMax"/>
        </c:scaling>
        <c:delete val="0"/>
        <c:axPos val="l"/>
        <c:title>
          <c:tx>
            <c:rich>
              <a:bodyPr rot="-54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t>자치구명</a:t>
                </a:r>
              </a:p>
            </c:rich>
          </c:tx>
          <c:overlay val="0"/>
          <c:spPr>
            <a:noFill/>
            <a:ln>
              <a:noFill/>
            </a:ln>
            <a:effectLst/>
          </c:spPr>
          <c:txPr>
            <a:bodyPr rot="-54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crossAx val="180283519"/>
        <c:crosses val="autoZero"/>
        <c:auto val="1"/>
        <c:lblAlgn val="ctr"/>
        <c:lblOffset val="100"/>
        <c:noMultiLvlLbl val="0"/>
      </c:catAx>
      <c:valAx>
        <c:axId val="180283519"/>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r>
                  <a:rPr lang="ko-KR"/>
                  <a:t>평균 매매 가격</a:t>
                </a:r>
              </a:p>
            </c:rich>
          </c:tx>
          <c:overlay val="0"/>
          <c:spPr>
            <a:noFill/>
            <a:ln>
              <a:noFill/>
            </a:ln>
            <a:effectLst/>
          </c:spPr>
          <c:txPr>
            <a:bodyPr rot="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Apple SD Gothic Neo" panose="02000300000000000000" pitchFamily="2" charset="-127"/>
                <a:ea typeface="Apple SD Gothic Neo" panose="02000300000000000000" pitchFamily="2" charset="-127"/>
                <a:cs typeface="+mn-cs"/>
              </a:defRPr>
            </a:pPr>
            <a:endParaRPr lang="ko-Kore-KR"/>
          </a:p>
        </c:txPr>
        <c:crossAx val="47782558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400">
          <a:latin typeface="Apple SD Gothic Neo" panose="02000300000000000000" pitchFamily="2" charset="-127"/>
          <a:ea typeface="Apple SD Gothic Neo" panose="02000300000000000000" pitchFamily="2" charset="-127"/>
        </a:defRPr>
      </a:pPr>
      <a:endParaRPr lang="ko-Kore-K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2024</a:t>
            </a:r>
            <a:r>
              <a:rPr lang="ko-KR" altLang="en-US"/>
              <a:t> 자치구별 평균가격</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'2024년도'!$C$8</c:f>
              <c:strCache>
                <c:ptCount val="1"/>
                <c:pt idx="0">
                  <c:v>평균가격</c:v>
                </c:pt>
              </c:strCache>
            </c:strRef>
          </c:tx>
          <c:spPr>
            <a:solidFill>
              <a:schemeClr val="accent1"/>
            </a:solidFill>
            <a:ln>
              <a:noFill/>
            </a:ln>
            <a:effectLst/>
          </c:spPr>
          <c:invertIfNegative val="0"/>
          <c:cat>
            <c:strRef>
              <c:f>'2024년도'!$B$9:$B$33</c:f>
              <c:strCache>
                <c:ptCount val="25"/>
                <c:pt idx="0">
                  <c:v>강북구</c:v>
                </c:pt>
                <c:pt idx="1">
                  <c:v>도봉구</c:v>
                </c:pt>
                <c:pt idx="2">
                  <c:v>금천구</c:v>
                </c:pt>
                <c:pt idx="3">
                  <c:v>강서구</c:v>
                </c:pt>
                <c:pt idx="4">
                  <c:v>중랑구</c:v>
                </c:pt>
                <c:pt idx="5">
                  <c:v>관악구</c:v>
                </c:pt>
                <c:pt idx="6">
                  <c:v>은평구</c:v>
                </c:pt>
                <c:pt idx="7">
                  <c:v>구로구</c:v>
                </c:pt>
                <c:pt idx="8">
                  <c:v>노원구</c:v>
                </c:pt>
                <c:pt idx="9">
                  <c:v>동대문구</c:v>
                </c:pt>
                <c:pt idx="10">
                  <c:v>성북구</c:v>
                </c:pt>
                <c:pt idx="11">
                  <c:v>서대문구</c:v>
                </c:pt>
                <c:pt idx="12">
                  <c:v>광진구</c:v>
                </c:pt>
                <c:pt idx="13">
                  <c:v>종로구</c:v>
                </c:pt>
                <c:pt idx="14">
                  <c:v>양천구</c:v>
                </c:pt>
                <c:pt idx="15">
                  <c:v>중구</c:v>
                </c:pt>
                <c:pt idx="16">
                  <c:v>강동구</c:v>
                </c:pt>
                <c:pt idx="17">
                  <c:v>영등포구</c:v>
                </c:pt>
                <c:pt idx="18">
                  <c:v>마포구</c:v>
                </c:pt>
                <c:pt idx="19">
                  <c:v>동작구</c:v>
                </c:pt>
                <c:pt idx="20">
                  <c:v>송파구</c:v>
                </c:pt>
                <c:pt idx="21">
                  <c:v>성동구</c:v>
                </c:pt>
                <c:pt idx="22">
                  <c:v>서초구</c:v>
                </c:pt>
                <c:pt idx="23">
                  <c:v>용산구</c:v>
                </c:pt>
                <c:pt idx="24">
                  <c:v>강남구</c:v>
                </c:pt>
              </c:strCache>
            </c:strRef>
          </c:cat>
          <c:val>
            <c:numRef>
              <c:f>'2024년도'!$C$9:$C$33</c:f>
              <c:numCache>
                <c:formatCode>General</c:formatCode>
                <c:ptCount val="25"/>
                <c:pt idx="0">
                  <c:v>37105.3197</c:v>
                </c:pt>
                <c:pt idx="1">
                  <c:v>38504.545400000003</c:v>
                </c:pt>
                <c:pt idx="2">
                  <c:v>43276.940699999999</c:v>
                </c:pt>
                <c:pt idx="3">
                  <c:v>44765.589200000002</c:v>
                </c:pt>
                <c:pt idx="4">
                  <c:v>45353.247199999998</c:v>
                </c:pt>
                <c:pt idx="5">
                  <c:v>47033.711199999998</c:v>
                </c:pt>
                <c:pt idx="6">
                  <c:v>47330.987500000003</c:v>
                </c:pt>
                <c:pt idx="7">
                  <c:v>48693.070200000002</c:v>
                </c:pt>
                <c:pt idx="8">
                  <c:v>54070.947099999998</c:v>
                </c:pt>
                <c:pt idx="9">
                  <c:v>59048.971599999997</c:v>
                </c:pt>
                <c:pt idx="10">
                  <c:v>65709.781400000007</c:v>
                </c:pt>
                <c:pt idx="11">
                  <c:v>65713.474499999997</c:v>
                </c:pt>
                <c:pt idx="12">
                  <c:v>71386.440900000001</c:v>
                </c:pt>
                <c:pt idx="13">
                  <c:v>72275.977700000003</c:v>
                </c:pt>
                <c:pt idx="14">
                  <c:v>76053.8177</c:v>
                </c:pt>
                <c:pt idx="15">
                  <c:v>78794.395499999999</c:v>
                </c:pt>
                <c:pt idx="16">
                  <c:v>80141.033500000005</c:v>
                </c:pt>
                <c:pt idx="17">
                  <c:v>81173.003500000006</c:v>
                </c:pt>
                <c:pt idx="18">
                  <c:v>81882.017200000002</c:v>
                </c:pt>
                <c:pt idx="19">
                  <c:v>81905.284700000004</c:v>
                </c:pt>
                <c:pt idx="20">
                  <c:v>115995.2096</c:v>
                </c:pt>
                <c:pt idx="21">
                  <c:v>122773.6667</c:v>
                </c:pt>
                <c:pt idx="22">
                  <c:v>151228.52420000001</c:v>
                </c:pt>
                <c:pt idx="23">
                  <c:v>157293.5367</c:v>
                </c:pt>
                <c:pt idx="24">
                  <c:v>186472.53690000001</c:v>
                </c:pt>
              </c:numCache>
            </c:numRef>
          </c:val>
          <c:extLst>
            <c:ext xmlns:c16="http://schemas.microsoft.com/office/drawing/2014/chart" uri="{C3380CC4-5D6E-409C-BE32-E72D297353CC}">
              <c16:uniqueId val="{00000000-6940-D740-99CE-6035403A57B6}"/>
            </c:ext>
          </c:extLst>
        </c:ser>
        <c:dLbls>
          <c:showLegendKey val="0"/>
          <c:showVal val="0"/>
          <c:showCatName val="0"/>
          <c:showSerName val="0"/>
          <c:showPercent val="0"/>
          <c:showBubbleSize val="0"/>
        </c:dLbls>
        <c:gapWidth val="219"/>
        <c:overlap val="-27"/>
        <c:axId val="539066255"/>
        <c:axId val="579244671"/>
      </c:barChart>
      <c:catAx>
        <c:axId val="539066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579244671"/>
        <c:crosses val="autoZero"/>
        <c:auto val="1"/>
        <c:lblAlgn val="ctr"/>
        <c:lblOffset val="100"/>
        <c:noMultiLvlLbl val="0"/>
      </c:catAx>
      <c:valAx>
        <c:axId val="5792446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ore-KR"/>
          </a:p>
        </c:txPr>
        <c:crossAx val="53906625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ore-K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sz="480" b="0" i="0" u="none" strike="noStrike" kern="1200" spc="0" baseline="0">
                <a:solidFill>
                  <a:schemeClr val="tx1">
                    <a:lumMod val="65000"/>
                    <a:lumOff val="35000"/>
                  </a:schemeClr>
                </a:solidFill>
                <a:latin typeface="+mn-lt"/>
                <a:ea typeface="+mn-ea"/>
                <a:cs typeface="+mn-cs"/>
              </a:defRPr>
            </a:pPr>
            <a:r>
              <a:rPr lang="en-US"/>
              <a:t>2024</a:t>
            </a:r>
            <a:r>
              <a:rPr lang="ko-KR"/>
              <a:t>자치구별 매매 최</a:t>
            </a:r>
            <a:r>
              <a:rPr lang="ko-KR" altLang="en-US"/>
              <a:t>소</a:t>
            </a:r>
            <a:r>
              <a:rPr lang="ko-KR"/>
              <a:t>가</a:t>
            </a:r>
          </a:p>
        </c:rich>
      </c:tx>
      <c:overlay val="0"/>
      <c:spPr>
        <a:noFill/>
        <a:ln>
          <a:noFill/>
        </a:ln>
        <a:effectLst/>
      </c:spPr>
      <c:txPr>
        <a:bodyPr rot="0" spcFirstLastPara="1" vertOverflow="ellipsis" vert="horz" wrap="square" anchor="ctr" anchorCtr="1"/>
        <a:lstStyle/>
        <a:p>
          <a:pPr algn="ctr" rtl="0">
            <a:defRPr sz="48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차트!$H$10</c:f>
              <c:strCache>
                <c:ptCount val="1"/>
                <c:pt idx="0">
                  <c:v>최소가격</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tx1">
                        <a:lumMod val="75000"/>
                        <a:lumOff val="25000"/>
                      </a:schemeClr>
                    </a:solidFill>
                    <a:latin typeface="+mn-lt"/>
                    <a:ea typeface="+mn-ea"/>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차트!$F$11:$F$35</c:f>
              <c:strCache>
                <c:ptCount val="25"/>
                <c:pt idx="0">
                  <c:v>성북구</c:v>
                </c:pt>
                <c:pt idx="1">
                  <c:v>은평구</c:v>
                </c:pt>
                <c:pt idx="2">
                  <c:v>도봉구</c:v>
                </c:pt>
                <c:pt idx="3">
                  <c:v>동대문구</c:v>
                </c:pt>
                <c:pt idx="4">
                  <c:v>종로구</c:v>
                </c:pt>
                <c:pt idx="5">
                  <c:v>강서구</c:v>
                </c:pt>
                <c:pt idx="6">
                  <c:v>구로구</c:v>
                </c:pt>
                <c:pt idx="7">
                  <c:v>강북구</c:v>
                </c:pt>
                <c:pt idx="8">
                  <c:v>영등포구</c:v>
                </c:pt>
                <c:pt idx="9">
                  <c:v>양천구</c:v>
                </c:pt>
                <c:pt idx="10">
                  <c:v>노원구</c:v>
                </c:pt>
                <c:pt idx="11">
                  <c:v>마포구</c:v>
                </c:pt>
                <c:pt idx="12">
                  <c:v>서대문구</c:v>
                </c:pt>
                <c:pt idx="13">
                  <c:v>강동구</c:v>
                </c:pt>
                <c:pt idx="14">
                  <c:v>관악구</c:v>
                </c:pt>
                <c:pt idx="15">
                  <c:v>중랑구</c:v>
                </c:pt>
                <c:pt idx="16">
                  <c:v>광진구</c:v>
                </c:pt>
                <c:pt idx="17">
                  <c:v>금천구</c:v>
                </c:pt>
                <c:pt idx="18">
                  <c:v>성동구</c:v>
                </c:pt>
                <c:pt idx="19">
                  <c:v>동작구</c:v>
                </c:pt>
                <c:pt idx="20">
                  <c:v>서초구</c:v>
                </c:pt>
                <c:pt idx="21">
                  <c:v>송파구</c:v>
                </c:pt>
                <c:pt idx="22">
                  <c:v>중구</c:v>
                </c:pt>
                <c:pt idx="23">
                  <c:v>용산구</c:v>
                </c:pt>
                <c:pt idx="24">
                  <c:v>강남구</c:v>
                </c:pt>
              </c:strCache>
            </c:strRef>
          </c:cat>
          <c:val>
            <c:numRef>
              <c:f>차트!$H$11:$H$35</c:f>
              <c:numCache>
                <c:formatCode>General</c:formatCode>
                <c:ptCount val="25"/>
                <c:pt idx="0">
                  <c:v>3800</c:v>
                </c:pt>
                <c:pt idx="1">
                  <c:v>4219</c:v>
                </c:pt>
                <c:pt idx="2">
                  <c:v>4300</c:v>
                </c:pt>
                <c:pt idx="3">
                  <c:v>4300</c:v>
                </c:pt>
                <c:pt idx="4">
                  <c:v>4500</c:v>
                </c:pt>
                <c:pt idx="5">
                  <c:v>4700</c:v>
                </c:pt>
                <c:pt idx="6">
                  <c:v>5000</c:v>
                </c:pt>
                <c:pt idx="7">
                  <c:v>5500</c:v>
                </c:pt>
                <c:pt idx="8">
                  <c:v>5500</c:v>
                </c:pt>
                <c:pt idx="9">
                  <c:v>5800</c:v>
                </c:pt>
                <c:pt idx="10">
                  <c:v>5900</c:v>
                </c:pt>
                <c:pt idx="11">
                  <c:v>6000</c:v>
                </c:pt>
                <c:pt idx="12">
                  <c:v>6500</c:v>
                </c:pt>
                <c:pt idx="13">
                  <c:v>6600</c:v>
                </c:pt>
                <c:pt idx="14">
                  <c:v>6850</c:v>
                </c:pt>
                <c:pt idx="15">
                  <c:v>7000</c:v>
                </c:pt>
                <c:pt idx="16">
                  <c:v>7000</c:v>
                </c:pt>
                <c:pt idx="17">
                  <c:v>7239</c:v>
                </c:pt>
                <c:pt idx="18">
                  <c:v>7800</c:v>
                </c:pt>
                <c:pt idx="19">
                  <c:v>9000</c:v>
                </c:pt>
                <c:pt idx="20">
                  <c:v>9000</c:v>
                </c:pt>
                <c:pt idx="21">
                  <c:v>9400</c:v>
                </c:pt>
                <c:pt idx="22">
                  <c:v>9850</c:v>
                </c:pt>
                <c:pt idx="23">
                  <c:v>11500</c:v>
                </c:pt>
                <c:pt idx="24">
                  <c:v>12400</c:v>
                </c:pt>
              </c:numCache>
            </c:numRef>
          </c:val>
          <c:extLst>
            <c:ext xmlns:c16="http://schemas.microsoft.com/office/drawing/2014/chart" uri="{C3380CC4-5D6E-409C-BE32-E72D297353CC}">
              <c16:uniqueId val="{00000000-EBB1-F04E-815F-98A10838EA3B}"/>
            </c:ext>
          </c:extLst>
        </c:ser>
        <c:dLbls>
          <c:showLegendKey val="0"/>
          <c:showVal val="0"/>
          <c:showCatName val="0"/>
          <c:showSerName val="0"/>
          <c:showPercent val="0"/>
          <c:showBubbleSize val="0"/>
        </c:dLbls>
        <c:gapWidth val="182"/>
        <c:axId val="83964751"/>
        <c:axId val="132100319"/>
      </c:barChart>
      <c:catAx>
        <c:axId val="839647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132100319"/>
        <c:crosses val="autoZero"/>
        <c:auto val="1"/>
        <c:lblAlgn val="ctr"/>
        <c:lblOffset val="100"/>
        <c:noMultiLvlLbl val="0"/>
      </c:catAx>
      <c:valAx>
        <c:axId val="1321003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839647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400"/>
      </a:pPr>
      <a:endParaRPr lang="ko-Kore-K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sz="480" b="0" i="0" u="none" strike="noStrike" kern="1200" spc="0" baseline="0">
                <a:solidFill>
                  <a:schemeClr val="tx1">
                    <a:lumMod val="65000"/>
                    <a:lumOff val="35000"/>
                  </a:schemeClr>
                </a:solidFill>
                <a:latin typeface="+mn-lt"/>
                <a:ea typeface="+mn-ea"/>
                <a:cs typeface="+mn-cs"/>
              </a:defRPr>
            </a:pPr>
            <a:r>
              <a:rPr lang="en-US"/>
              <a:t>2024</a:t>
            </a:r>
            <a:r>
              <a:rPr lang="ko-KR"/>
              <a:t>자치구별 매매 </a:t>
            </a:r>
            <a:r>
              <a:rPr lang="ko-KR" altLang="en-US"/>
              <a:t>최대가</a:t>
            </a:r>
            <a:endParaRPr lang="ko-KR"/>
          </a:p>
        </c:rich>
      </c:tx>
      <c:overlay val="0"/>
      <c:spPr>
        <a:noFill/>
        <a:ln>
          <a:noFill/>
        </a:ln>
        <a:effectLst/>
      </c:spPr>
      <c:txPr>
        <a:bodyPr rot="0" spcFirstLastPara="1" vertOverflow="ellipsis" vert="horz" wrap="square" anchor="ctr" anchorCtr="1"/>
        <a:lstStyle/>
        <a:p>
          <a:pPr algn="ctr" rtl="0">
            <a:defRPr sz="48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차트!$J$43</c:f>
              <c:strCache>
                <c:ptCount val="1"/>
                <c:pt idx="0">
                  <c:v>최대가격</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400" b="0" i="0" u="none" strike="noStrike" kern="1200" baseline="0">
                    <a:solidFill>
                      <a:schemeClr val="tx1">
                        <a:lumMod val="75000"/>
                        <a:lumOff val="25000"/>
                      </a:schemeClr>
                    </a:solidFill>
                    <a:latin typeface="+mn-lt"/>
                    <a:ea typeface="+mn-ea"/>
                    <a:cs typeface="+mn-cs"/>
                  </a:defRPr>
                </a:pPr>
                <a:endParaRPr lang="ko-Kore-K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차트!$G$44:$G$68</c:f>
              <c:strCache>
                <c:ptCount val="25"/>
                <c:pt idx="0">
                  <c:v>노원구</c:v>
                </c:pt>
                <c:pt idx="1">
                  <c:v>금천구</c:v>
                </c:pt>
                <c:pt idx="2">
                  <c:v>구로구</c:v>
                </c:pt>
                <c:pt idx="3">
                  <c:v>강북구</c:v>
                </c:pt>
                <c:pt idx="4">
                  <c:v>도봉구</c:v>
                </c:pt>
                <c:pt idx="5">
                  <c:v>중랑구</c:v>
                </c:pt>
                <c:pt idx="6">
                  <c:v>동대문구</c:v>
                </c:pt>
                <c:pt idx="7">
                  <c:v>은평구</c:v>
                </c:pt>
                <c:pt idx="8">
                  <c:v>관악구</c:v>
                </c:pt>
                <c:pt idx="9">
                  <c:v>강서구</c:v>
                </c:pt>
                <c:pt idx="10">
                  <c:v>동작구</c:v>
                </c:pt>
                <c:pt idx="11">
                  <c:v>강동구</c:v>
                </c:pt>
                <c:pt idx="12">
                  <c:v>성북구</c:v>
                </c:pt>
                <c:pt idx="13">
                  <c:v>광진구</c:v>
                </c:pt>
                <c:pt idx="14">
                  <c:v>중구</c:v>
                </c:pt>
                <c:pt idx="15">
                  <c:v>마포구</c:v>
                </c:pt>
                <c:pt idx="16">
                  <c:v>양천구</c:v>
                </c:pt>
                <c:pt idx="17">
                  <c:v>서초구</c:v>
                </c:pt>
                <c:pt idx="18">
                  <c:v>종로구</c:v>
                </c:pt>
                <c:pt idx="19">
                  <c:v>송파구</c:v>
                </c:pt>
                <c:pt idx="20">
                  <c:v>성동구</c:v>
                </c:pt>
                <c:pt idx="21">
                  <c:v>용산구</c:v>
                </c:pt>
                <c:pt idx="22">
                  <c:v>영등포구</c:v>
                </c:pt>
                <c:pt idx="23">
                  <c:v>서대문구</c:v>
                </c:pt>
                <c:pt idx="24">
                  <c:v>강남구</c:v>
                </c:pt>
              </c:strCache>
            </c:strRef>
          </c:cat>
          <c:val>
            <c:numRef>
              <c:f>차트!$J$44:$J$68</c:f>
              <c:numCache>
                <c:formatCode>General</c:formatCode>
                <c:ptCount val="25"/>
                <c:pt idx="0">
                  <c:v>143000</c:v>
                </c:pt>
                <c:pt idx="1">
                  <c:v>179000</c:v>
                </c:pt>
                <c:pt idx="2">
                  <c:v>210000</c:v>
                </c:pt>
                <c:pt idx="3">
                  <c:v>210000</c:v>
                </c:pt>
                <c:pt idx="4">
                  <c:v>214000</c:v>
                </c:pt>
                <c:pt idx="5">
                  <c:v>277000</c:v>
                </c:pt>
                <c:pt idx="6">
                  <c:v>280000</c:v>
                </c:pt>
                <c:pt idx="7">
                  <c:v>300000</c:v>
                </c:pt>
                <c:pt idx="8">
                  <c:v>311032</c:v>
                </c:pt>
                <c:pt idx="9">
                  <c:v>340000</c:v>
                </c:pt>
                <c:pt idx="10">
                  <c:v>365500</c:v>
                </c:pt>
                <c:pt idx="11">
                  <c:v>379824</c:v>
                </c:pt>
                <c:pt idx="12">
                  <c:v>380000</c:v>
                </c:pt>
                <c:pt idx="13">
                  <c:v>410000</c:v>
                </c:pt>
                <c:pt idx="14">
                  <c:v>467000</c:v>
                </c:pt>
                <c:pt idx="15">
                  <c:v>560000</c:v>
                </c:pt>
                <c:pt idx="16">
                  <c:v>620000</c:v>
                </c:pt>
                <c:pt idx="17">
                  <c:v>785000</c:v>
                </c:pt>
                <c:pt idx="18">
                  <c:v>910000</c:v>
                </c:pt>
                <c:pt idx="19">
                  <c:v>939500</c:v>
                </c:pt>
                <c:pt idx="20">
                  <c:v>950000</c:v>
                </c:pt>
                <c:pt idx="21">
                  <c:v>1200000</c:v>
                </c:pt>
                <c:pt idx="22">
                  <c:v>1270000</c:v>
                </c:pt>
                <c:pt idx="23">
                  <c:v>1592500</c:v>
                </c:pt>
                <c:pt idx="24">
                  <c:v>2850000</c:v>
                </c:pt>
              </c:numCache>
            </c:numRef>
          </c:val>
          <c:extLst>
            <c:ext xmlns:c16="http://schemas.microsoft.com/office/drawing/2014/chart" uri="{C3380CC4-5D6E-409C-BE32-E72D297353CC}">
              <c16:uniqueId val="{00000000-4523-9C4B-83AA-7E00828909E0}"/>
            </c:ext>
          </c:extLst>
        </c:ser>
        <c:dLbls>
          <c:showLegendKey val="0"/>
          <c:showVal val="0"/>
          <c:showCatName val="0"/>
          <c:showSerName val="0"/>
          <c:showPercent val="0"/>
          <c:showBubbleSize val="0"/>
        </c:dLbls>
        <c:gapWidth val="182"/>
        <c:axId val="104201599"/>
        <c:axId val="1966209856"/>
      </c:barChart>
      <c:catAx>
        <c:axId val="10420159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1966209856"/>
        <c:crosses val="autoZero"/>
        <c:auto val="1"/>
        <c:lblAlgn val="ctr"/>
        <c:lblOffset val="100"/>
        <c:noMultiLvlLbl val="0"/>
      </c:catAx>
      <c:valAx>
        <c:axId val="19662098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1042015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400"/>
      </a:pPr>
      <a:endParaRPr lang="ko-Kore-K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r>
              <a:rPr lang="ko-KR"/>
              <a:t>서울시 가격대별 거래량</a:t>
            </a:r>
          </a:p>
        </c:rich>
      </c:tx>
      <c:overlay val="0"/>
      <c:spPr>
        <a:noFill/>
        <a:ln>
          <a:noFill/>
        </a:ln>
        <a:effectLst/>
      </c:spPr>
      <c:txPr>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col"/>
        <c:grouping val="clustered"/>
        <c:varyColors val="0"/>
        <c:ser>
          <c:idx val="0"/>
          <c:order val="0"/>
          <c:tx>
            <c:strRef>
              <c:f>'2024년도'!$B$93</c:f>
              <c:strCache>
                <c:ptCount val="1"/>
                <c:pt idx="0">
                  <c:v>거래량</c:v>
                </c:pt>
              </c:strCache>
            </c:strRef>
          </c:tx>
          <c:spPr>
            <a:solidFill>
              <a:schemeClr val="tx1"/>
            </a:solidFill>
            <a:ln>
              <a:noFill/>
            </a:ln>
            <a:effectLst/>
          </c:spPr>
          <c:invertIfNegative val="0"/>
          <c:cat>
            <c:strRef>
              <c:f>'2024년도'!$B$40:$B$50</c:f>
              <c:strCache>
                <c:ptCount val="11"/>
                <c:pt idx="0">
                  <c:v>1억 이하</c:v>
                </c:pt>
                <c:pt idx="1">
                  <c:v>2억 이하</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'2024년도'!$C$40:$C$50</c:f>
              <c:numCache>
                <c:formatCode>General</c:formatCode>
                <c:ptCount val="11"/>
                <c:pt idx="0">
                  <c:v>399</c:v>
                </c:pt>
                <c:pt idx="1">
                  <c:v>3107</c:v>
                </c:pt>
                <c:pt idx="2">
                  <c:v>4073</c:v>
                </c:pt>
                <c:pt idx="3">
                  <c:v>2813</c:v>
                </c:pt>
                <c:pt idx="4">
                  <c:v>2068</c:v>
                </c:pt>
                <c:pt idx="5">
                  <c:v>1997</c:v>
                </c:pt>
                <c:pt idx="6">
                  <c:v>1627</c:v>
                </c:pt>
                <c:pt idx="7">
                  <c:v>1479</c:v>
                </c:pt>
                <c:pt idx="8">
                  <c:v>1364</c:v>
                </c:pt>
                <c:pt idx="9">
                  <c:v>1088</c:v>
                </c:pt>
                <c:pt idx="10">
                  <c:v>6568</c:v>
                </c:pt>
              </c:numCache>
            </c:numRef>
          </c:val>
          <c:extLst>
            <c:ext xmlns:c16="http://schemas.microsoft.com/office/drawing/2014/chart" uri="{C3380CC4-5D6E-409C-BE32-E72D297353CC}">
              <c16:uniqueId val="{00000000-8E2F-BC47-9C40-6F368FE7204E}"/>
            </c:ext>
          </c:extLst>
        </c:ser>
        <c:dLbls>
          <c:showLegendKey val="0"/>
          <c:showVal val="0"/>
          <c:showCatName val="0"/>
          <c:showSerName val="0"/>
          <c:showPercent val="0"/>
          <c:showBubbleSize val="0"/>
        </c:dLbls>
        <c:gapWidth val="115"/>
        <c:overlap val="-27"/>
        <c:axId val="610775055"/>
        <c:axId val="610847535"/>
      </c:barChart>
      <c:catAx>
        <c:axId val="6107750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610847535"/>
        <c:crosses val="autoZero"/>
        <c:auto val="1"/>
        <c:lblAlgn val="ctr"/>
        <c:lblOffset val="100"/>
        <c:noMultiLvlLbl val="0"/>
      </c:catAx>
      <c:valAx>
        <c:axId val="6108475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61077505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400"/>
      </a:pPr>
      <a:endParaRPr lang="ko-Kore-K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r>
              <a:rPr lang="ko-KR"/>
              <a:t>강남구 가격대별 거래량</a:t>
            </a:r>
          </a:p>
        </c:rich>
      </c:tx>
      <c:overlay val="0"/>
      <c:spPr>
        <a:noFill/>
        <a:ln>
          <a:noFill/>
        </a:ln>
        <a:effectLst/>
      </c:spPr>
      <c:txPr>
        <a:bodyPr rot="0" spcFirstLastPara="1" vertOverflow="ellipsis" vert="horz" wrap="square" anchor="ctr" anchorCtr="1"/>
        <a:lstStyle/>
        <a:p>
          <a:pPr>
            <a:defRPr sz="480" b="0" i="0" u="none" strike="noStrike" kern="1200" spc="0" baseline="0">
              <a:solidFill>
                <a:schemeClr val="tx1">
                  <a:lumMod val="65000"/>
                  <a:lumOff val="35000"/>
                </a:schemeClr>
              </a:solidFill>
              <a:latin typeface="+mn-lt"/>
              <a:ea typeface="+mn-ea"/>
              <a:cs typeface="+mn-cs"/>
            </a:defRPr>
          </a:pPr>
          <a:endParaRPr lang="ko-Kore-KR"/>
        </a:p>
      </c:txPr>
    </c:title>
    <c:autoTitleDeleted val="0"/>
    <c:plotArea>
      <c:layout/>
      <c:barChart>
        <c:barDir val="bar"/>
        <c:grouping val="clustered"/>
        <c:varyColors val="0"/>
        <c:ser>
          <c:idx val="0"/>
          <c:order val="0"/>
          <c:tx>
            <c:strRef>
              <c:f>'2024년도'!$B$93</c:f>
              <c:strCache>
                <c:ptCount val="1"/>
                <c:pt idx="0">
                  <c:v>거래량</c:v>
                </c:pt>
              </c:strCache>
            </c:strRef>
          </c:tx>
          <c:spPr>
            <a:solidFill>
              <a:schemeClr val="accent2"/>
            </a:solidFill>
            <a:ln>
              <a:noFill/>
            </a:ln>
            <a:effectLst/>
          </c:spPr>
          <c:invertIfNegative val="0"/>
          <c:cat>
            <c:strRef>
              <c:f>'2024년도'!$C$92:$M$92</c:f>
              <c:strCache>
                <c:ptCount val="11"/>
                <c:pt idx="0">
                  <c:v>1억 이하</c:v>
                </c:pt>
                <c:pt idx="1">
                  <c:v>2억 이하</c:v>
                </c:pt>
                <c:pt idx="2">
                  <c:v>3억 이하</c:v>
                </c:pt>
                <c:pt idx="3">
                  <c:v>4억 이하</c:v>
                </c:pt>
                <c:pt idx="4">
                  <c:v>5억 이하</c:v>
                </c:pt>
                <c:pt idx="5">
                  <c:v>6억 이하</c:v>
                </c:pt>
                <c:pt idx="6">
                  <c:v>7억 이하</c:v>
                </c:pt>
                <c:pt idx="7">
                  <c:v>8억 이하</c:v>
                </c:pt>
                <c:pt idx="8">
                  <c:v>9억 이하</c:v>
                </c:pt>
                <c:pt idx="9">
                  <c:v>10억 이하</c:v>
                </c:pt>
                <c:pt idx="10">
                  <c:v>10억 초과</c:v>
                </c:pt>
              </c:strCache>
            </c:strRef>
          </c:cat>
          <c:val>
            <c:numRef>
              <c:f>'2024년도'!$C$93:$M$93</c:f>
              <c:numCache>
                <c:formatCode>General</c:formatCode>
                <c:ptCount val="11"/>
                <c:pt idx="0">
                  <c:v>0</c:v>
                </c:pt>
                <c:pt idx="1">
                  <c:v>63</c:v>
                </c:pt>
                <c:pt idx="2">
                  <c:v>133</c:v>
                </c:pt>
                <c:pt idx="3">
                  <c:v>79</c:v>
                </c:pt>
                <c:pt idx="4">
                  <c:v>39</c:v>
                </c:pt>
                <c:pt idx="5">
                  <c:v>42</c:v>
                </c:pt>
                <c:pt idx="6">
                  <c:v>39</c:v>
                </c:pt>
                <c:pt idx="7">
                  <c:v>23</c:v>
                </c:pt>
                <c:pt idx="8">
                  <c:v>32</c:v>
                </c:pt>
                <c:pt idx="9">
                  <c:v>32</c:v>
                </c:pt>
                <c:pt idx="10">
                  <c:v>790</c:v>
                </c:pt>
              </c:numCache>
            </c:numRef>
          </c:val>
          <c:extLst>
            <c:ext xmlns:c16="http://schemas.microsoft.com/office/drawing/2014/chart" uri="{C3380CC4-5D6E-409C-BE32-E72D297353CC}">
              <c16:uniqueId val="{00000000-3915-CE46-94A5-EB8D70D57580}"/>
            </c:ext>
          </c:extLst>
        </c:ser>
        <c:dLbls>
          <c:showLegendKey val="0"/>
          <c:showVal val="0"/>
          <c:showCatName val="0"/>
          <c:showSerName val="0"/>
          <c:showPercent val="0"/>
          <c:showBubbleSize val="0"/>
        </c:dLbls>
        <c:gapWidth val="78"/>
        <c:axId val="579281391"/>
        <c:axId val="735987583"/>
      </c:barChart>
      <c:catAx>
        <c:axId val="57928139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735987583"/>
        <c:crosses val="autoZero"/>
        <c:auto val="1"/>
        <c:lblAlgn val="ctr"/>
        <c:lblOffset val="100"/>
        <c:noMultiLvlLbl val="0"/>
      </c:catAx>
      <c:valAx>
        <c:axId val="735987583"/>
        <c:scaling>
          <c:orientation val="minMax"/>
          <c:max val="80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400" b="0" i="0" u="none" strike="noStrike" kern="1200" baseline="0">
                <a:solidFill>
                  <a:schemeClr val="tx1">
                    <a:lumMod val="65000"/>
                    <a:lumOff val="35000"/>
                  </a:schemeClr>
                </a:solidFill>
                <a:latin typeface="+mn-lt"/>
                <a:ea typeface="+mn-ea"/>
                <a:cs typeface="+mn-cs"/>
              </a:defRPr>
            </a:pPr>
            <a:endParaRPr lang="ko-Kore-KR"/>
          </a:p>
        </c:txPr>
        <c:crossAx val="5792813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400"/>
      </a:pPr>
      <a:endParaRPr lang="ko-Kore-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withinLinear" id="14">
  <a:schemeClr val="accent1"/>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withinLinear" id="14">
  <a:schemeClr val="accent1"/>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13" Type="http://schemas.openxmlformats.org/officeDocument/2006/relationships/chart" Target="../charts/chart11.xml"/><Relationship Id="rId18" Type="http://schemas.openxmlformats.org/officeDocument/2006/relationships/chart" Target="../charts/chart15.xml"/><Relationship Id="rId3" Type="http://schemas.openxmlformats.org/officeDocument/2006/relationships/chart" Target="../charts/chart3.xml"/><Relationship Id="rId21" Type="http://schemas.openxmlformats.org/officeDocument/2006/relationships/chart" Target="../charts/chart18.xml"/><Relationship Id="rId7" Type="http://schemas.openxmlformats.org/officeDocument/2006/relationships/chart" Target="../charts/chart6.xml"/><Relationship Id="rId12" Type="http://schemas.openxmlformats.org/officeDocument/2006/relationships/chart" Target="../charts/chart10.xml"/><Relationship Id="rId17" Type="http://schemas.openxmlformats.org/officeDocument/2006/relationships/chart" Target="../charts/chart14.xml"/><Relationship Id="rId2" Type="http://schemas.openxmlformats.org/officeDocument/2006/relationships/chart" Target="../charts/chart2.xml"/><Relationship Id="rId16" Type="http://schemas.openxmlformats.org/officeDocument/2006/relationships/image" Target="../media/image3.png"/><Relationship Id="rId20" Type="http://schemas.openxmlformats.org/officeDocument/2006/relationships/chart" Target="../charts/chart17.xml"/><Relationship Id="rId1" Type="http://schemas.openxmlformats.org/officeDocument/2006/relationships/chart" Target="../charts/chart1.xml"/><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image" Target="../media/image1.png"/><Relationship Id="rId15" Type="http://schemas.openxmlformats.org/officeDocument/2006/relationships/chart" Target="../charts/chart13.xml"/><Relationship Id="rId10" Type="http://schemas.openxmlformats.org/officeDocument/2006/relationships/image" Target="../media/image2.png"/><Relationship Id="rId19" Type="http://schemas.openxmlformats.org/officeDocument/2006/relationships/chart" Target="../charts/chart16.xml"/><Relationship Id="rId4" Type="http://schemas.openxmlformats.org/officeDocument/2006/relationships/chart" Target="../charts/chart4.xml"/><Relationship Id="rId9" Type="http://schemas.openxmlformats.org/officeDocument/2006/relationships/chart" Target="../charts/chart8.xml"/><Relationship Id="rId14" Type="http://schemas.openxmlformats.org/officeDocument/2006/relationships/chart" Target="../charts/chart12.xml"/><Relationship Id="rId22"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5.jpeg"/></Relationships>
</file>

<file path=xl/drawings/_rels/drawing3.xml.rels><?xml version="1.0" encoding="UTF-8" standalone="yes"?>
<Relationships xmlns="http://schemas.openxmlformats.org/package/2006/relationships"><Relationship Id="rId3" Type="http://schemas.openxmlformats.org/officeDocument/2006/relationships/chart" Target="../charts/chart21.xml"/><Relationship Id="rId2" Type="http://schemas.openxmlformats.org/officeDocument/2006/relationships/chart" Target="../charts/chart20.xml"/><Relationship Id="rId1" Type="http://schemas.openxmlformats.org/officeDocument/2006/relationships/chart" Target="../charts/chart19.xml"/><Relationship Id="rId6" Type="http://schemas.openxmlformats.org/officeDocument/2006/relationships/image" Target="../media/image6.png"/><Relationship Id="rId5" Type="http://schemas.openxmlformats.org/officeDocument/2006/relationships/image" Target="../media/image1.png"/><Relationship Id="rId4" Type="http://schemas.openxmlformats.org/officeDocument/2006/relationships/chart" Target="../charts/chart22.xml"/></Relationships>
</file>

<file path=xl/drawings/_rels/drawing4.xml.rels><?xml version="1.0" encoding="UTF-8" standalone="yes"?>
<Relationships xmlns="http://schemas.openxmlformats.org/package/2006/relationships"><Relationship Id="rId8" Type="http://schemas.openxmlformats.org/officeDocument/2006/relationships/chart" Target="../charts/chart30.xml"/><Relationship Id="rId3" Type="http://schemas.openxmlformats.org/officeDocument/2006/relationships/chart" Target="../charts/chart25.xml"/><Relationship Id="rId7" Type="http://schemas.openxmlformats.org/officeDocument/2006/relationships/chart" Target="../charts/chart29.xml"/><Relationship Id="rId2" Type="http://schemas.openxmlformats.org/officeDocument/2006/relationships/chart" Target="../charts/chart24.xml"/><Relationship Id="rId1" Type="http://schemas.openxmlformats.org/officeDocument/2006/relationships/chart" Target="../charts/chart23.xml"/><Relationship Id="rId6" Type="http://schemas.openxmlformats.org/officeDocument/2006/relationships/chart" Target="../charts/chart28.xml"/><Relationship Id="rId11" Type="http://schemas.openxmlformats.org/officeDocument/2006/relationships/image" Target="../media/image2.png"/><Relationship Id="rId5" Type="http://schemas.openxmlformats.org/officeDocument/2006/relationships/chart" Target="../charts/chart27.xml"/><Relationship Id="rId10" Type="http://schemas.openxmlformats.org/officeDocument/2006/relationships/image" Target="../media/image3.png"/><Relationship Id="rId4" Type="http://schemas.openxmlformats.org/officeDocument/2006/relationships/chart" Target="../charts/chart26.xml"/><Relationship Id="rId9" Type="http://schemas.openxmlformats.org/officeDocument/2006/relationships/chart" Target="../charts/chart31.xml"/></Relationships>
</file>

<file path=xl/drawings/_rels/drawing5.xml.rels><?xml version="1.0" encoding="UTF-8" standalone="yes"?>
<Relationships xmlns="http://schemas.openxmlformats.org/package/2006/relationships"><Relationship Id="rId3" Type="http://schemas.openxmlformats.org/officeDocument/2006/relationships/chart" Target="../charts/chart34.xml"/><Relationship Id="rId2" Type="http://schemas.openxmlformats.org/officeDocument/2006/relationships/chart" Target="../charts/chart33.xml"/><Relationship Id="rId1" Type="http://schemas.openxmlformats.org/officeDocument/2006/relationships/chart" Target="../charts/chart32.xml"/></Relationships>
</file>

<file path=xl/drawings/_rels/drawing6.xml.rels><?xml version="1.0" encoding="UTF-8" standalone="yes"?>
<Relationships xmlns="http://schemas.openxmlformats.org/package/2006/relationships"><Relationship Id="rId1" Type="http://schemas.openxmlformats.org/officeDocument/2006/relationships/chart" Target="../charts/chart35.xml"/></Relationships>
</file>

<file path=xl/drawings/_rels/drawing7.xml.rels><?xml version="1.0" encoding="UTF-8" standalone="yes"?>
<Relationships xmlns="http://schemas.openxmlformats.org/package/2006/relationships"><Relationship Id="rId2" Type="http://schemas.openxmlformats.org/officeDocument/2006/relationships/chart" Target="../charts/chart37.xml"/><Relationship Id="rId1" Type="http://schemas.openxmlformats.org/officeDocument/2006/relationships/chart" Target="../charts/chart36.xml"/></Relationships>
</file>

<file path=xl/drawings/drawing1.xml><?xml version="1.0" encoding="utf-8"?>
<xdr:wsDr xmlns:xdr="http://schemas.openxmlformats.org/drawingml/2006/spreadsheetDrawing" xmlns:a="http://schemas.openxmlformats.org/drawingml/2006/main">
  <xdr:twoCellAnchor>
    <xdr:from>
      <xdr:col>3</xdr:col>
      <xdr:colOff>99037</xdr:colOff>
      <xdr:row>3</xdr:row>
      <xdr:rowOff>11652</xdr:rowOff>
    </xdr:from>
    <xdr:to>
      <xdr:col>11</xdr:col>
      <xdr:colOff>448578</xdr:colOff>
      <xdr:row>29</xdr:row>
      <xdr:rowOff>17478</xdr:rowOff>
    </xdr:to>
    <xdr:graphicFrame macro="">
      <xdr:nvGraphicFramePr>
        <xdr:cNvPr id="2" name="차트 1">
          <a:extLst>
            <a:ext uri="{FF2B5EF4-FFF2-40B4-BE49-F238E27FC236}">
              <a16:creationId xmlns:a16="http://schemas.microsoft.com/office/drawing/2014/main" id="{3E570437-C70E-F543-A1A8-23DD0B3FE2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448578</xdr:colOff>
      <xdr:row>30</xdr:row>
      <xdr:rowOff>11651</xdr:rowOff>
    </xdr:from>
    <xdr:to>
      <xdr:col>6</xdr:col>
      <xdr:colOff>203899</xdr:colOff>
      <xdr:row>64</xdr:row>
      <xdr:rowOff>5826</xdr:rowOff>
    </xdr:to>
    <xdr:graphicFrame macro="">
      <xdr:nvGraphicFramePr>
        <xdr:cNvPr id="3" name="차트 2">
          <a:extLst>
            <a:ext uri="{FF2B5EF4-FFF2-40B4-BE49-F238E27FC236}">
              <a16:creationId xmlns:a16="http://schemas.microsoft.com/office/drawing/2014/main" id="{87000888-918F-9E4E-A60E-2C2E1B94DE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223503</xdr:colOff>
      <xdr:row>30</xdr:row>
      <xdr:rowOff>14092</xdr:rowOff>
    </xdr:from>
    <xdr:to>
      <xdr:col>12</xdr:col>
      <xdr:colOff>0</xdr:colOff>
      <xdr:row>64</xdr:row>
      <xdr:rowOff>1</xdr:rowOff>
    </xdr:to>
    <xdr:graphicFrame macro="">
      <xdr:nvGraphicFramePr>
        <xdr:cNvPr id="4" name="차트 3">
          <a:extLst>
            <a:ext uri="{FF2B5EF4-FFF2-40B4-BE49-F238E27FC236}">
              <a16:creationId xmlns:a16="http://schemas.microsoft.com/office/drawing/2014/main" id="{D621D60B-3A6F-364A-A701-AFD230FFFD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58256</xdr:colOff>
      <xdr:row>3</xdr:row>
      <xdr:rowOff>5825</xdr:rowOff>
    </xdr:from>
    <xdr:to>
      <xdr:col>24</xdr:col>
      <xdr:colOff>431101</xdr:colOff>
      <xdr:row>29</xdr:row>
      <xdr:rowOff>1</xdr:rowOff>
    </xdr:to>
    <xdr:graphicFrame macro="">
      <xdr:nvGraphicFramePr>
        <xdr:cNvPr id="5" name="차트 4">
          <a:extLst>
            <a:ext uri="{FF2B5EF4-FFF2-40B4-BE49-F238E27FC236}">
              <a16:creationId xmlns:a16="http://schemas.microsoft.com/office/drawing/2014/main" id="{236C46BA-B908-F54C-8C01-203B172102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14</xdr:col>
      <xdr:colOff>5824</xdr:colOff>
      <xdr:row>31</xdr:row>
      <xdr:rowOff>8195</xdr:rowOff>
    </xdr:from>
    <xdr:to>
      <xdr:col>22</xdr:col>
      <xdr:colOff>384495</xdr:colOff>
      <xdr:row>54</xdr:row>
      <xdr:rowOff>62165</xdr:rowOff>
    </xdr:to>
    <xdr:pic>
      <xdr:nvPicPr>
        <xdr:cNvPr id="6" name="그림 5">
          <a:extLst>
            <a:ext uri="{FF2B5EF4-FFF2-40B4-BE49-F238E27FC236}">
              <a16:creationId xmlns:a16="http://schemas.microsoft.com/office/drawing/2014/main" id="{C3BBEFB6-BB68-FA40-AE48-085F52AF03B8}"/>
            </a:ext>
          </a:extLst>
        </xdr:cNvPr>
        <xdr:cNvPicPr>
          <a:picLocks noChangeAspect="1"/>
        </xdr:cNvPicPr>
      </xdr:nvPicPr>
      <xdr:blipFill>
        <a:blip xmlns:r="http://schemas.openxmlformats.org/officeDocument/2006/relationships" r:embed="rId5"/>
        <a:stretch>
          <a:fillRect/>
        </a:stretch>
      </xdr:blipFill>
      <xdr:spPr>
        <a:xfrm>
          <a:off x="6367475" y="2717140"/>
          <a:ext cx="4013901" cy="2063832"/>
        </a:xfrm>
        <a:prstGeom prst="rect">
          <a:avLst/>
        </a:prstGeom>
      </xdr:spPr>
    </xdr:pic>
    <xdr:clientData/>
  </xdr:twoCellAnchor>
  <xdr:oneCellAnchor>
    <xdr:from>
      <xdr:col>14</xdr:col>
      <xdr:colOff>337891</xdr:colOff>
      <xdr:row>66</xdr:row>
      <xdr:rowOff>52431</xdr:rowOff>
    </xdr:from>
    <xdr:ext cx="180596" cy="446532"/>
    <xdr:sp macro="" textlink="">
      <xdr:nvSpPr>
        <xdr:cNvPr id="8" name="TextBox 7">
          <a:extLst>
            <a:ext uri="{FF2B5EF4-FFF2-40B4-BE49-F238E27FC236}">
              <a16:creationId xmlns:a16="http://schemas.microsoft.com/office/drawing/2014/main" id="{28D06983-D609-0C4B-BC82-D3F8B15F1586}"/>
            </a:ext>
          </a:extLst>
        </xdr:cNvPr>
        <xdr:cNvSpPr txBox="1"/>
      </xdr:nvSpPr>
      <xdr:spPr>
        <a:xfrm>
          <a:off x="6699542" y="5382936"/>
          <a:ext cx="180596" cy="446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ko-KR" altLang="en-US" sz="400">
              <a:solidFill>
                <a:schemeClr val="bg1"/>
              </a:solidFill>
            </a:rPr>
            <a:t>평균 가격</a:t>
          </a:r>
        </a:p>
      </xdr:txBody>
    </xdr:sp>
    <xdr:clientData/>
  </xdr:oneCellAnchor>
  <xdr:oneCellAnchor>
    <xdr:from>
      <xdr:col>17</xdr:col>
      <xdr:colOff>23560</xdr:colOff>
      <xdr:row>113</xdr:row>
      <xdr:rowOff>81767</xdr:rowOff>
    </xdr:from>
    <xdr:ext cx="607859" cy="336182"/>
    <xdr:sp macro="" textlink="">
      <xdr:nvSpPr>
        <xdr:cNvPr id="9" name="TextBox 8">
          <a:extLst>
            <a:ext uri="{FF2B5EF4-FFF2-40B4-BE49-F238E27FC236}">
              <a16:creationId xmlns:a16="http://schemas.microsoft.com/office/drawing/2014/main" id="{5E01E9F0-B625-2046-88F6-3EEC0E1186C2}"/>
            </a:ext>
          </a:extLst>
        </xdr:cNvPr>
        <xdr:cNvSpPr txBox="1"/>
      </xdr:nvSpPr>
      <xdr:spPr>
        <a:xfrm>
          <a:off x="7748422" y="9956308"/>
          <a:ext cx="607859" cy="3361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ko-KR" altLang="en-US" sz="1100">
              <a:solidFill>
                <a:schemeClr val="bg1"/>
              </a:solidFill>
            </a:rPr>
            <a:t>거래량</a:t>
          </a:r>
          <a:endParaRPr lang="en-US" altLang="ko-KR" sz="1100">
            <a:solidFill>
              <a:schemeClr val="bg1"/>
            </a:solidFill>
          </a:endParaRPr>
        </a:p>
      </xdr:txBody>
    </xdr:sp>
    <xdr:clientData/>
  </xdr:oneCellAnchor>
  <xdr:oneCellAnchor>
    <xdr:from>
      <xdr:col>14</xdr:col>
      <xdr:colOff>326239</xdr:colOff>
      <xdr:row>94</xdr:row>
      <xdr:rowOff>23302</xdr:rowOff>
    </xdr:from>
    <xdr:ext cx="477707" cy="180883"/>
    <xdr:sp macro="" textlink="">
      <xdr:nvSpPr>
        <xdr:cNvPr id="10" name="TextBox 9">
          <a:extLst>
            <a:ext uri="{FF2B5EF4-FFF2-40B4-BE49-F238E27FC236}">
              <a16:creationId xmlns:a16="http://schemas.microsoft.com/office/drawing/2014/main" id="{70BC860E-07C2-2E49-9539-DEE7A9EFE491}"/>
            </a:ext>
          </a:extLst>
        </xdr:cNvPr>
        <xdr:cNvSpPr txBox="1"/>
      </xdr:nvSpPr>
      <xdr:spPr>
        <a:xfrm>
          <a:off x="6687890" y="7800596"/>
          <a:ext cx="477707" cy="1808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ko-KR" altLang="en-US" sz="400">
              <a:solidFill>
                <a:schemeClr val="bg1"/>
              </a:solidFill>
            </a:rPr>
            <a:t>거래량</a:t>
          </a:r>
          <a:endParaRPr lang="en-US" altLang="ko-KR" sz="400">
            <a:solidFill>
              <a:schemeClr val="bg1"/>
            </a:solidFill>
          </a:endParaRPr>
        </a:p>
      </xdr:txBody>
    </xdr:sp>
    <xdr:clientData/>
  </xdr:oneCellAnchor>
  <xdr:twoCellAnchor>
    <xdr:from>
      <xdr:col>31</xdr:col>
      <xdr:colOff>215900</xdr:colOff>
      <xdr:row>3</xdr:row>
      <xdr:rowOff>63500</xdr:rowOff>
    </xdr:from>
    <xdr:to>
      <xdr:col>38</xdr:col>
      <xdr:colOff>793750</xdr:colOff>
      <xdr:row>33</xdr:row>
      <xdr:rowOff>0</xdr:rowOff>
    </xdr:to>
    <xdr:graphicFrame macro="">
      <xdr:nvGraphicFramePr>
        <xdr:cNvPr id="11" name="차트 10">
          <a:extLst>
            <a:ext uri="{FF2B5EF4-FFF2-40B4-BE49-F238E27FC236}">
              <a16:creationId xmlns:a16="http://schemas.microsoft.com/office/drawing/2014/main" id="{B8BD4BD1-B7F8-9345-9B93-A685CD6D94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26</xdr:col>
      <xdr:colOff>186423</xdr:colOff>
      <xdr:row>34</xdr:row>
      <xdr:rowOff>5825</xdr:rowOff>
    </xdr:from>
    <xdr:to>
      <xdr:col>32</xdr:col>
      <xdr:colOff>163120</xdr:colOff>
      <xdr:row>74</xdr:row>
      <xdr:rowOff>34954</xdr:rowOff>
    </xdr:to>
    <xdr:graphicFrame macro="">
      <xdr:nvGraphicFramePr>
        <xdr:cNvPr id="12" name="차트 11">
          <a:extLst>
            <a:ext uri="{FF2B5EF4-FFF2-40B4-BE49-F238E27FC236}">
              <a16:creationId xmlns:a16="http://schemas.microsoft.com/office/drawing/2014/main" id="{209CCC96-BD7D-894A-AEEC-53FD1852CD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32</xdr:col>
      <xdr:colOff>168947</xdr:colOff>
      <xdr:row>34</xdr:row>
      <xdr:rowOff>6291</xdr:rowOff>
    </xdr:from>
    <xdr:to>
      <xdr:col>38</xdr:col>
      <xdr:colOff>148441</xdr:colOff>
      <xdr:row>74</xdr:row>
      <xdr:rowOff>17477</xdr:rowOff>
    </xdr:to>
    <xdr:graphicFrame macro="">
      <xdr:nvGraphicFramePr>
        <xdr:cNvPr id="13" name="차트 12">
          <a:extLst>
            <a:ext uri="{FF2B5EF4-FFF2-40B4-BE49-F238E27FC236}">
              <a16:creationId xmlns:a16="http://schemas.microsoft.com/office/drawing/2014/main" id="{C0D52BFA-D197-3846-B343-3F0858A3EE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42</xdr:col>
      <xdr:colOff>127000</xdr:colOff>
      <xdr:row>2</xdr:row>
      <xdr:rowOff>63500</xdr:rowOff>
    </xdr:from>
    <xdr:to>
      <xdr:col>51</xdr:col>
      <xdr:colOff>889000</xdr:colOff>
      <xdr:row>14</xdr:row>
      <xdr:rowOff>196850</xdr:rowOff>
    </xdr:to>
    <xdr:graphicFrame macro="">
      <xdr:nvGraphicFramePr>
        <xdr:cNvPr id="14" name="차트 13">
          <a:extLst>
            <a:ext uri="{FF2B5EF4-FFF2-40B4-BE49-F238E27FC236}">
              <a16:creationId xmlns:a16="http://schemas.microsoft.com/office/drawing/2014/main" id="{AC53CFFC-53F4-A14A-9224-DEFEBD645A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53</xdr:col>
      <xdr:colOff>167168</xdr:colOff>
      <xdr:row>4</xdr:row>
      <xdr:rowOff>132</xdr:rowOff>
    </xdr:from>
    <xdr:to>
      <xdr:col>61</xdr:col>
      <xdr:colOff>417683</xdr:colOff>
      <xdr:row>37</xdr:row>
      <xdr:rowOff>33931</xdr:rowOff>
    </xdr:to>
    <xdr:pic>
      <xdr:nvPicPr>
        <xdr:cNvPr id="15" name="그림 14">
          <a:extLst>
            <a:ext uri="{FF2B5EF4-FFF2-40B4-BE49-F238E27FC236}">
              <a16:creationId xmlns:a16="http://schemas.microsoft.com/office/drawing/2014/main" id="{E50AA448-3508-024F-85F7-11D66DDC501F}"/>
            </a:ext>
          </a:extLst>
        </xdr:cNvPr>
        <xdr:cNvPicPr>
          <a:picLocks noChangeAspect="1"/>
        </xdr:cNvPicPr>
      </xdr:nvPicPr>
      <xdr:blipFill>
        <a:blip xmlns:r="http://schemas.openxmlformats.org/officeDocument/2006/relationships" r:embed="rId10"/>
        <a:stretch>
          <a:fillRect/>
        </a:stretch>
      </xdr:blipFill>
      <xdr:spPr>
        <a:xfrm>
          <a:off x="24316557" y="349140"/>
          <a:ext cx="3895706" cy="2913112"/>
        </a:xfrm>
        <a:prstGeom prst="rect">
          <a:avLst/>
        </a:prstGeom>
      </xdr:spPr>
    </xdr:pic>
    <xdr:clientData/>
  </xdr:twoCellAnchor>
  <xdr:twoCellAnchor>
    <xdr:from>
      <xdr:col>40</xdr:col>
      <xdr:colOff>63500</xdr:colOff>
      <xdr:row>27</xdr:row>
      <xdr:rowOff>57150</xdr:rowOff>
    </xdr:from>
    <xdr:to>
      <xdr:col>51</xdr:col>
      <xdr:colOff>901700</xdr:colOff>
      <xdr:row>39</xdr:row>
      <xdr:rowOff>57150</xdr:rowOff>
    </xdr:to>
    <xdr:graphicFrame macro="">
      <xdr:nvGraphicFramePr>
        <xdr:cNvPr id="16" name="차트 15">
          <a:extLst>
            <a:ext uri="{FF2B5EF4-FFF2-40B4-BE49-F238E27FC236}">
              <a16:creationId xmlns:a16="http://schemas.microsoft.com/office/drawing/2014/main" id="{D6FEC0E4-BEE4-7A49-9FBD-5FE9972505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40</xdr:col>
      <xdr:colOff>76200</xdr:colOff>
      <xdr:row>61</xdr:row>
      <xdr:rowOff>44450</xdr:rowOff>
    </xdr:from>
    <xdr:to>
      <xdr:col>51</xdr:col>
      <xdr:colOff>927100</xdr:colOff>
      <xdr:row>73</xdr:row>
      <xdr:rowOff>44450</xdr:rowOff>
    </xdr:to>
    <xdr:graphicFrame macro="">
      <xdr:nvGraphicFramePr>
        <xdr:cNvPr id="17" name="차트 16">
          <a:extLst>
            <a:ext uri="{FF2B5EF4-FFF2-40B4-BE49-F238E27FC236}">
              <a16:creationId xmlns:a16="http://schemas.microsoft.com/office/drawing/2014/main" id="{7A14B38D-CC0D-2749-B3DD-58F76BEC13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40</xdr:col>
      <xdr:colOff>50800</xdr:colOff>
      <xdr:row>44</xdr:row>
      <xdr:rowOff>63500</xdr:rowOff>
    </xdr:from>
    <xdr:to>
      <xdr:col>51</xdr:col>
      <xdr:colOff>787400</xdr:colOff>
      <xdr:row>56</xdr:row>
      <xdr:rowOff>146050</xdr:rowOff>
    </xdr:to>
    <xdr:graphicFrame macro="">
      <xdr:nvGraphicFramePr>
        <xdr:cNvPr id="18" name="차트 17">
          <a:extLst>
            <a:ext uri="{FF2B5EF4-FFF2-40B4-BE49-F238E27FC236}">
              <a16:creationId xmlns:a16="http://schemas.microsoft.com/office/drawing/2014/main" id="{720EB546-38AF-1445-B630-5A1C4578A9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40</xdr:col>
      <xdr:colOff>63500</xdr:colOff>
      <xdr:row>78</xdr:row>
      <xdr:rowOff>57150</xdr:rowOff>
    </xdr:from>
    <xdr:to>
      <xdr:col>51</xdr:col>
      <xdr:colOff>863600</xdr:colOff>
      <xdr:row>90</xdr:row>
      <xdr:rowOff>57150</xdr:rowOff>
    </xdr:to>
    <xdr:graphicFrame macro="">
      <xdr:nvGraphicFramePr>
        <xdr:cNvPr id="19" name="차트 18">
          <a:extLst>
            <a:ext uri="{FF2B5EF4-FFF2-40B4-BE49-F238E27FC236}">
              <a16:creationId xmlns:a16="http://schemas.microsoft.com/office/drawing/2014/main" id="{FF434829-A928-964A-A758-35006D9275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55</xdr:col>
      <xdr:colOff>196850</xdr:colOff>
      <xdr:row>47</xdr:row>
      <xdr:rowOff>57150</xdr:rowOff>
    </xdr:from>
    <xdr:to>
      <xdr:col>64</xdr:col>
      <xdr:colOff>990600</xdr:colOff>
      <xdr:row>73</xdr:row>
      <xdr:rowOff>177800</xdr:rowOff>
    </xdr:to>
    <xdr:graphicFrame macro="">
      <xdr:nvGraphicFramePr>
        <xdr:cNvPr id="20" name="차트 19">
          <a:extLst>
            <a:ext uri="{FF2B5EF4-FFF2-40B4-BE49-F238E27FC236}">
              <a16:creationId xmlns:a16="http://schemas.microsoft.com/office/drawing/2014/main" id="{9AA8E28D-DFED-7143-A6DC-A1892DA3D4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53</xdr:col>
      <xdr:colOff>2267</xdr:colOff>
      <xdr:row>76</xdr:row>
      <xdr:rowOff>23708</xdr:rowOff>
    </xdr:from>
    <xdr:to>
      <xdr:col>59</xdr:col>
      <xdr:colOff>367073</xdr:colOff>
      <xdr:row>100</xdr:row>
      <xdr:rowOff>4963</xdr:rowOff>
    </xdr:to>
    <xdr:pic>
      <xdr:nvPicPr>
        <xdr:cNvPr id="21" name="그림 20">
          <a:extLst>
            <a:ext uri="{FF2B5EF4-FFF2-40B4-BE49-F238E27FC236}">
              <a16:creationId xmlns:a16="http://schemas.microsoft.com/office/drawing/2014/main" id="{D3EC1AA7-F940-A147-9BB0-5E24906AB138}"/>
            </a:ext>
          </a:extLst>
        </xdr:cNvPr>
        <xdr:cNvPicPr>
          <a:picLocks noChangeAspect="1"/>
        </xdr:cNvPicPr>
      </xdr:nvPicPr>
      <xdr:blipFill>
        <a:blip xmlns:r="http://schemas.openxmlformats.org/officeDocument/2006/relationships" r:embed="rId16"/>
        <a:stretch>
          <a:fillRect/>
        </a:stretch>
      </xdr:blipFill>
      <xdr:spPr>
        <a:xfrm>
          <a:off x="24151656" y="6654853"/>
          <a:ext cx="3098699" cy="2075301"/>
        </a:xfrm>
        <a:prstGeom prst="rect">
          <a:avLst/>
        </a:prstGeom>
      </xdr:spPr>
    </xdr:pic>
    <xdr:clientData/>
  </xdr:twoCellAnchor>
  <xdr:twoCellAnchor>
    <xdr:from>
      <xdr:col>69</xdr:col>
      <xdr:colOff>82550</xdr:colOff>
      <xdr:row>17</xdr:row>
      <xdr:rowOff>184150</xdr:rowOff>
    </xdr:from>
    <xdr:to>
      <xdr:col>75</xdr:col>
      <xdr:colOff>914400</xdr:colOff>
      <xdr:row>30</xdr:row>
      <xdr:rowOff>215900</xdr:rowOff>
    </xdr:to>
    <xdr:graphicFrame macro="">
      <xdr:nvGraphicFramePr>
        <xdr:cNvPr id="22" name="차트 21">
          <a:extLst>
            <a:ext uri="{FF2B5EF4-FFF2-40B4-BE49-F238E27FC236}">
              <a16:creationId xmlns:a16="http://schemas.microsoft.com/office/drawing/2014/main" id="{71352028-B8E9-A345-A491-3682A18F50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69</xdr:col>
      <xdr:colOff>82550</xdr:colOff>
      <xdr:row>52</xdr:row>
      <xdr:rowOff>184150</xdr:rowOff>
    </xdr:from>
    <xdr:to>
      <xdr:col>75</xdr:col>
      <xdr:colOff>914400</xdr:colOff>
      <xdr:row>65</xdr:row>
      <xdr:rowOff>215900</xdr:rowOff>
    </xdr:to>
    <xdr:graphicFrame macro="">
      <xdr:nvGraphicFramePr>
        <xdr:cNvPr id="23" name="차트 22">
          <a:extLst>
            <a:ext uri="{FF2B5EF4-FFF2-40B4-BE49-F238E27FC236}">
              <a16:creationId xmlns:a16="http://schemas.microsoft.com/office/drawing/2014/main" id="{446D7C8E-40F5-7B4A-B40D-6760C29542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69</xdr:col>
      <xdr:colOff>95250</xdr:colOff>
      <xdr:row>89</xdr:row>
      <xdr:rowOff>31750</xdr:rowOff>
    </xdr:from>
    <xdr:to>
      <xdr:col>75</xdr:col>
      <xdr:colOff>927100</xdr:colOff>
      <xdr:row>102</xdr:row>
      <xdr:rowOff>203200</xdr:rowOff>
    </xdr:to>
    <xdr:graphicFrame macro="">
      <xdr:nvGraphicFramePr>
        <xdr:cNvPr id="24" name="차트 23">
          <a:extLst>
            <a:ext uri="{FF2B5EF4-FFF2-40B4-BE49-F238E27FC236}">
              <a16:creationId xmlns:a16="http://schemas.microsoft.com/office/drawing/2014/main" id="{A67C62C5-3458-D248-940B-F36B57C45A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85</xdr:col>
      <xdr:colOff>69677</xdr:colOff>
      <xdr:row>4</xdr:row>
      <xdr:rowOff>11651</xdr:rowOff>
    </xdr:from>
    <xdr:to>
      <xdr:col>90</xdr:col>
      <xdr:colOff>221376</xdr:colOff>
      <xdr:row>19</xdr:row>
      <xdr:rowOff>5826</xdr:rowOff>
    </xdr:to>
    <xdr:graphicFrame macro="">
      <xdr:nvGraphicFramePr>
        <xdr:cNvPr id="25" name="차트 24">
          <a:extLst>
            <a:ext uri="{FF2B5EF4-FFF2-40B4-BE49-F238E27FC236}">
              <a16:creationId xmlns:a16="http://schemas.microsoft.com/office/drawing/2014/main" id="{979AA839-0E9C-9C4F-AB7A-A12836A059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83</xdr:col>
      <xdr:colOff>120649</xdr:colOff>
      <xdr:row>33</xdr:row>
      <xdr:rowOff>40779</xdr:rowOff>
    </xdr:from>
    <xdr:to>
      <xdr:col>90</xdr:col>
      <xdr:colOff>40780</xdr:colOff>
      <xdr:row>59</xdr:row>
      <xdr:rowOff>17476</xdr:rowOff>
    </xdr:to>
    <xdr:graphicFrame macro="">
      <xdr:nvGraphicFramePr>
        <xdr:cNvPr id="26" name="차트 25">
          <a:extLst>
            <a:ext uri="{FF2B5EF4-FFF2-40B4-BE49-F238E27FC236}">
              <a16:creationId xmlns:a16="http://schemas.microsoft.com/office/drawing/2014/main" id="{CD531B66-0B3C-894C-A321-0D5D8F413E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editAs="oneCell">
    <xdr:from>
      <xdr:col>15</xdr:col>
      <xdr:colOff>78715</xdr:colOff>
      <xdr:row>66</xdr:row>
      <xdr:rowOff>24237</xdr:rowOff>
    </xdr:from>
    <xdr:to>
      <xdr:col>23</xdr:col>
      <xdr:colOff>317208</xdr:colOff>
      <xdr:row>94</xdr:row>
      <xdr:rowOff>79169</xdr:rowOff>
    </xdr:to>
    <xdr:pic>
      <xdr:nvPicPr>
        <xdr:cNvPr id="27" name="그림 26">
          <a:extLst>
            <a:ext uri="{FF2B5EF4-FFF2-40B4-BE49-F238E27FC236}">
              <a16:creationId xmlns:a16="http://schemas.microsoft.com/office/drawing/2014/main" id="{078C1F01-1588-6C29-EA0B-140B6F51C18B}"/>
            </a:ext>
          </a:extLst>
        </xdr:cNvPr>
        <xdr:cNvPicPr>
          <a:picLocks noChangeAspect="1"/>
        </xdr:cNvPicPr>
      </xdr:nvPicPr>
      <xdr:blipFill>
        <a:blip xmlns:r="http://schemas.openxmlformats.org/officeDocument/2006/relationships" r:embed="rId22"/>
        <a:stretch>
          <a:fillRect/>
        </a:stretch>
      </xdr:blipFill>
      <xdr:spPr>
        <a:xfrm>
          <a:off x="6913448" y="5782863"/>
          <a:ext cx="3883684" cy="249798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0</xdr:colOff>
      <xdr:row>34</xdr:row>
      <xdr:rowOff>0</xdr:rowOff>
    </xdr:from>
    <xdr:to>
      <xdr:col>5</xdr:col>
      <xdr:colOff>7429500</xdr:colOff>
      <xdr:row>51</xdr:row>
      <xdr:rowOff>25400</xdr:rowOff>
    </xdr:to>
    <xdr:pic>
      <xdr:nvPicPr>
        <xdr:cNvPr id="3" name="그림 2">
          <a:extLst>
            <a:ext uri="{FF2B5EF4-FFF2-40B4-BE49-F238E27FC236}">
              <a16:creationId xmlns:a16="http://schemas.microsoft.com/office/drawing/2014/main" id="{3CAAB1DA-9B00-EE44-1694-AD70A98E0DC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2725400" y="13030200"/>
          <a:ext cx="7429500" cy="6502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114300</xdr:colOff>
      <xdr:row>2</xdr:row>
      <xdr:rowOff>25400</xdr:rowOff>
    </xdr:from>
    <xdr:to>
      <xdr:col>8</xdr:col>
      <xdr:colOff>533400</xdr:colOff>
      <xdr:row>28</xdr:row>
      <xdr:rowOff>12700</xdr:rowOff>
    </xdr:to>
    <xdr:graphicFrame macro="">
      <xdr:nvGraphicFramePr>
        <xdr:cNvPr id="3" name="차트 2">
          <a:extLst>
            <a:ext uri="{FF2B5EF4-FFF2-40B4-BE49-F238E27FC236}">
              <a16:creationId xmlns:a16="http://schemas.microsoft.com/office/drawing/2014/main" id="{D880F1CC-408C-7AA7-D42F-11DA93CEB1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772557</xdr:colOff>
      <xdr:row>2</xdr:row>
      <xdr:rowOff>48198</xdr:rowOff>
    </xdr:from>
    <xdr:to>
      <xdr:col>12</xdr:col>
      <xdr:colOff>573183</xdr:colOff>
      <xdr:row>28</xdr:row>
      <xdr:rowOff>22798</xdr:rowOff>
    </xdr:to>
    <xdr:graphicFrame macro="">
      <xdr:nvGraphicFramePr>
        <xdr:cNvPr id="4" name="차트 3">
          <a:extLst>
            <a:ext uri="{FF2B5EF4-FFF2-40B4-BE49-F238E27FC236}">
              <a16:creationId xmlns:a16="http://schemas.microsoft.com/office/drawing/2014/main" id="{32E8677C-C9AF-6749-998C-AFDE9ECC1C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703856</xdr:colOff>
      <xdr:row>2</xdr:row>
      <xdr:rowOff>30603</xdr:rowOff>
    </xdr:from>
    <xdr:to>
      <xdr:col>16</xdr:col>
      <xdr:colOff>618781</xdr:colOff>
      <xdr:row>28</xdr:row>
      <xdr:rowOff>68703</xdr:rowOff>
    </xdr:to>
    <xdr:graphicFrame macro="">
      <xdr:nvGraphicFramePr>
        <xdr:cNvPr id="6" name="차트 5">
          <a:extLst>
            <a:ext uri="{FF2B5EF4-FFF2-40B4-BE49-F238E27FC236}">
              <a16:creationId xmlns:a16="http://schemas.microsoft.com/office/drawing/2014/main" id="{23977A3A-DD52-3F41-861B-BA2CE87DB8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428434</xdr:colOff>
      <xdr:row>31</xdr:row>
      <xdr:rowOff>76505</xdr:rowOff>
    </xdr:from>
    <xdr:to>
      <xdr:col>16</xdr:col>
      <xdr:colOff>627350</xdr:colOff>
      <xdr:row>57</xdr:row>
      <xdr:rowOff>30602</xdr:rowOff>
    </xdr:to>
    <xdr:graphicFrame macro="">
      <xdr:nvGraphicFramePr>
        <xdr:cNvPr id="7" name="차트 6">
          <a:extLst>
            <a:ext uri="{FF2B5EF4-FFF2-40B4-BE49-F238E27FC236}">
              <a16:creationId xmlns:a16="http://schemas.microsoft.com/office/drawing/2014/main" id="{AA6C6589-ADC7-92F4-00AB-5AC09BD563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18</xdr:col>
      <xdr:colOff>110435</xdr:colOff>
      <xdr:row>36</xdr:row>
      <xdr:rowOff>110436</xdr:rowOff>
    </xdr:from>
    <xdr:to>
      <xdr:col>26</xdr:col>
      <xdr:colOff>226023</xdr:colOff>
      <xdr:row>58</xdr:row>
      <xdr:rowOff>64098</xdr:rowOff>
    </xdr:to>
    <xdr:pic>
      <xdr:nvPicPr>
        <xdr:cNvPr id="2" name="그림 1">
          <a:extLst>
            <a:ext uri="{FF2B5EF4-FFF2-40B4-BE49-F238E27FC236}">
              <a16:creationId xmlns:a16="http://schemas.microsoft.com/office/drawing/2014/main" id="{8B3E9348-0C93-57F1-5CF6-C867E79FDDE5}"/>
            </a:ext>
          </a:extLst>
        </xdr:cNvPr>
        <xdr:cNvPicPr>
          <a:picLocks noChangeAspect="1"/>
        </xdr:cNvPicPr>
      </xdr:nvPicPr>
      <xdr:blipFill>
        <a:blip xmlns:r="http://schemas.openxmlformats.org/officeDocument/2006/relationships" r:embed="rId5"/>
        <a:stretch>
          <a:fillRect/>
        </a:stretch>
      </xdr:blipFill>
      <xdr:spPr>
        <a:xfrm>
          <a:off x="18663478" y="10049566"/>
          <a:ext cx="7772400" cy="6027575"/>
        </a:xfrm>
        <a:prstGeom prst="rect">
          <a:avLst/>
        </a:prstGeom>
      </xdr:spPr>
    </xdr:pic>
    <xdr:clientData/>
  </xdr:twoCellAnchor>
  <xdr:twoCellAnchor editAs="oneCell">
    <xdr:from>
      <xdr:col>18</xdr:col>
      <xdr:colOff>147247</xdr:colOff>
      <xdr:row>5</xdr:row>
      <xdr:rowOff>36811</xdr:rowOff>
    </xdr:from>
    <xdr:to>
      <xdr:col>26</xdr:col>
      <xdr:colOff>262835</xdr:colOff>
      <xdr:row>22</xdr:row>
      <xdr:rowOff>23897</xdr:rowOff>
    </xdr:to>
    <xdr:pic>
      <xdr:nvPicPr>
        <xdr:cNvPr id="5" name="그림 4">
          <a:extLst>
            <a:ext uri="{FF2B5EF4-FFF2-40B4-BE49-F238E27FC236}">
              <a16:creationId xmlns:a16="http://schemas.microsoft.com/office/drawing/2014/main" id="{A696306D-B4D5-05F7-C9CD-7D65A51527FE}"/>
            </a:ext>
          </a:extLst>
        </xdr:cNvPr>
        <xdr:cNvPicPr>
          <a:picLocks noChangeAspect="1"/>
        </xdr:cNvPicPr>
      </xdr:nvPicPr>
      <xdr:blipFill>
        <a:blip xmlns:r="http://schemas.openxmlformats.org/officeDocument/2006/relationships" r:embed="rId6"/>
        <a:stretch>
          <a:fillRect/>
        </a:stretch>
      </xdr:blipFill>
      <xdr:spPr>
        <a:xfrm>
          <a:off x="18700290" y="1417246"/>
          <a:ext cx="7772400" cy="4680564"/>
        </a:xfrm>
        <a:prstGeom prst="rect">
          <a:avLst/>
        </a:prstGeom>
      </xdr:spPr>
    </xdr:pic>
    <xdr:clientData/>
  </xdr:twoCellAnchor>
  <xdr:oneCellAnchor>
    <xdr:from>
      <xdr:col>18</xdr:col>
      <xdr:colOff>110435</xdr:colOff>
      <xdr:row>6</xdr:row>
      <xdr:rowOff>147246</xdr:rowOff>
    </xdr:from>
    <xdr:ext cx="775277" cy="336182"/>
    <xdr:sp macro="" textlink="">
      <xdr:nvSpPr>
        <xdr:cNvPr id="8" name="TextBox 7">
          <a:extLst>
            <a:ext uri="{FF2B5EF4-FFF2-40B4-BE49-F238E27FC236}">
              <a16:creationId xmlns:a16="http://schemas.microsoft.com/office/drawing/2014/main" id="{7EAB5D73-BDC3-0F27-B125-48D87CDA1CC7}"/>
            </a:ext>
          </a:extLst>
        </xdr:cNvPr>
        <xdr:cNvSpPr txBox="1"/>
      </xdr:nvSpPr>
      <xdr:spPr>
        <a:xfrm>
          <a:off x="18663478" y="1803768"/>
          <a:ext cx="775277" cy="3361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ko-KR" altLang="en-US" sz="1100">
              <a:solidFill>
                <a:schemeClr val="bg1"/>
              </a:solidFill>
            </a:rPr>
            <a:t>평균 가격</a:t>
          </a:r>
        </a:p>
      </xdr:txBody>
    </xdr:sp>
    <xdr:clientData/>
  </xdr:oneCellAnchor>
  <xdr:oneCellAnchor>
    <xdr:from>
      <xdr:col>18</xdr:col>
      <xdr:colOff>133995</xdr:colOff>
      <xdr:row>20</xdr:row>
      <xdr:rowOff>244429</xdr:rowOff>
    </xdr:from>
    <xdr:ext cx="607859" cy="336182"/>
    <xdr:sp macro="" textlink="">
      <xdr:nvSpPr>
        <xdr:cNvPr id="9" name="TextBox 8">
          <a:extLst>
            <a:ext uri="{FF2B5EF4-FFF2-40B4-BE49-F238E27FC236}">
              <a16:creationId xmlns:a16="http://schemas.microsoft.com/office/drawing/2014/main" id="{761D8B1A-9CA7-3546-9F97-AAF14EBA57C7}"/>
            </a:ext>
          </a:extLst>
        </xdr:cNvPr>
        <xdr:cNvSpPr txBox="1"/>
      </xdr:nvSpPr>
      <xdr:spPr>
        <a:xfrm>
          <a:off x="18687038" y="5766168"/>
          <a:ext cx="607859" cy="3361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ko-KR" altLang="en-US" sz="1100">
              <a:solidFill>
                <a:schemeClr val="bg1"/>
              </a:solidFill>
            </a:rPr>
            <a:t>거래량</a:t>
          </a:r>
          <a:endParaRPr lang="en-US" altLang="ko-KR" sz="1100">
            <a:solidFill>
              <a:schemeClr val="bg1"/>
            </a:solidFill>
          </a:endParaRPr>
        </a:p>
      </xdr:txBody>
    </xdr:sp>
    <xdr:clientData/>
  </xdr:oneCellAnchor>
</xdr:wsDr>
</file>

<file path=xl/drawings/drawing4.xml><?xml version="1.0" encoding="utf-8"?>
<xdr:wsDr xmlns:xdr="http://schemas.openxmlformats.org/drawingml/2006/spreadsheetDrawing" xmlns:a="http://schemas.openxmlformats.org/drawingml/2006/main">
  <xdr:twoCellAnchor>
    <xdr:from>
      <xdr:col>5</xdr:col>
      <xdr:colOff>215900</xdr:colOff>
      <xdr:row>3</xdr:row>
      <xdr:rowOff>63500</xdr:rowOff>
    </xdr:from>
    <xdr:to>
      <xdr:col>12</xdr:col>
      <xdr:colOff>793750</xdr:colOff>
      <xdr:row>33</xdr:row>
      <xdr:rowOff>0</xdr:rowOff>
    </xdr:to>
    <xdr:graphicFrame macro="">
      <xdr:nvGraphicFramePr>
        <xdr:cNvPr id="2" name="차트 1">
          <a:extLst>
            <a:ext uri="{FF2B5EF4-FFF2-40B4-BE49-F238E27FC236}">
              <a16:creationId xmlns:a16="http://schemas.microsoft.com/office/drawing/2014/main" id="{FB51E24E-BF23-BA49-6143-C7F5362E42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127000</xdr:colOff>
      <xdr:row>37</xdr:row>
      <xdr:rowOff>63500</xdr:rowOff>
    </xdr:from>
    <xdr:to>
      <xdr:col>12</xdr:col>
      <xdr:colOff>889000</xdr:colOff>
      <xdr:row>49</xdr:row>
      <xdr:rowOff>196850</xdr:rowOff>
    </xdr:to>
    <xdr:graphicFrame macro="">
      <xdr:nvGraphicFramePr>
        <xdr:cNvPr id="7" name="차트 6">
          <a:extLst>
            <a:ext uri="{FF2B5EF4-FFF2-40B4-BE49-F238E27FC236}">
              <a16:creationId xmlns:a16="http://schemas.microsoft.com/office/drawing/2014/main" id="{518953E9-0A1D-2C7B-DEA7-AC061EED8A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63500</xdr:colOff>
      <xdr:row>78</xdr:row>
      <xdr:rowOff>57150</xdr:rowOff>
    </xdr:from>
    <xdr:to>
      <xdr:col>12</xdr:col>
      <xdr:colOff>901700</xdr:colOff>
      <xdr:row>90</xdr:row>
      <xdr:rowOff>57150</xdr:rowOff>
    </xdr:to>
    <xdr:graphicFrame macro="">
      <xdr:nvGraphicFramePr>
        <xdr:cNvPr id="9" name="차트 8">
          <a:extLst>
            <a:ext uri="{FF2B5EF4-FFF2-40B4-BE49-F238E27FC236}">
              <a16:creationId xmlns:a16="http://schemas.microsoft.com/office/drawing/2014/main" id="{4D15C986-5D2A-2702-980F-387711E056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76200</xdr:colOff>
      <xdr:row>95</xdr:row>
      <xdr:rowOff>44450</xdr:rowOff>
    </xdr:from>
    <xdr:to>
      <xdr:col>12</xdr:col>
      <xdr:colOff>927100</xdr:colOff>
      <xdr:row>107</xdr:row>
      <xdr:rowOff>44450</xdr:rowOff>
    </xdr:to>
    <xdr:graphicFrame macro="">
      <xdr:nvGraphicFramePr>
        <xdr:cNvPr id="10" name="차트 9">
          <a:extLst>
            <a:ext uri="{FF2B5EF4-FFF2-40B4-BE49-F238E27FC236}">
              <a16:creationId xmlns:a16="http://schemas.microsoft.com/office/drawing/2014/main" id="{18EAFDEE-1111-2A42-189E-9243CE545C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50800</xdr:colOff>
      <xdr:row>78</xdr:row>
      <xdr:rowOff>63500</xdr:rowOff>
    </xdr:from>
    <xdr:to>
      <xdr:col>25</xdr:col>
      <xdr:colOff>787400</xdr:colOff>
      <xdr:row>90</xdr:row>
      <xdr:rowOff>146050</xdr:rowOff>
    </xdr:to>
    <xdr:graphicFrame macro="">
      <xdr:nvGraphicFramePr>
        <xdr:cNvPr id="11" name="차트 10">
          <a:extLst>
            <a:ext uri="{FF2B5EF4-FFF2-40B4-BE49-F238E27FC236}">
              <a16:creationId xmlns:a16="http://schemas.microsoft.com/office/drawing/2014/main" id="{73DC6429-2CCF-1B51-4877-9C551A0E758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63500</xdr:colOff>
      <xdr:row>95</xdr:row>
      <xdr:rowOff>57150</xdr:rowOff>
    </xdr:from>
    <xdr:to>
      <xdr:col>25</xdr:col>
      <xdr:colOff>863600</xdr:colOff>
      <xdr:row>107</xdr:row>
      <xdr:rowOff>57150</xdr:rowOff>
    </xdr:to>
    <xdr:graphicFrame macro="">
      <xdr:nvGraphicFramePr>
        <xdr:cNvPr id="13" name="차트 12">
          <a:extLst>
            <a:ext uri="{FF2B5EF4-FFF2-40B4-BE49-F238E27FC236}">
              <a16:creationId xmlns:a16="http://schemas.microsoft.com/office/drawing/2014/main" id="{8EB87CEF-CF62-CCD7-9303-DEBD67E86F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63500</xdr:colOff>
      <xdr:row>3</xdr:row>
      <xdr:rowOff>101600</xdr:rowOff>
    </xdr:from>
    <xdr:to>
      <xdr:col>15</xdr:col>
      <xdr:colOff>774700</xdr:colOff>
      <xdr:row>33</xdr:row>
      <xdr:rowOff>0</xdr:rowOff>
    </xdr:to>
    <xdr:graphicFrame macro="">
      <xdr:nvGraphicFramePr>
        <xdr:cNvPr id="5" name="차트 4">
          <a:extLst>
            <a:ext uri="{FF2B5EF4-FFF2-40B4-BE49-F238E27FC236}">
              <a16:creationId xmlns:a16="http://schemas.microsoft.com/office/drawing/2014/main" id="{F00B2080-0255-7743-B1B1-7F3F9FF0DE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63500</xdr:colOff>
      <xdr:row>3</xdr:row>
      <xdr:rowOff>76200</xdr:rowOff>
    </xdr:from>
    <xdr:to>
      <xdr:col>19</xdr:col>
      <xdr:colOff>774700</xdr:colOff>
      <xdr:row>33</xdr:row>
      <xdr:rowOff>0</xdr:rowOff>
    </xdr:to>
    <xdr:graphicFrame macro="">
      <xdr:nvGraphicFramePr>
        <xdr:cNvPr id="8" name="차트 7">
          <a:extLst>
            <a:ext uri="{FF2B5EF4-FFF2-40B4-BE49-F238E27FC236}">
              <a16:creationId xmlns:a16="http://schemas.microsoft.com/office/drawing/2014/main" id="{C3AFA84A-0C85-A047-AD2C-4E0E96474C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3</xdr:col>
      <xdr:colOff>196850</xdr:colOff>
      <xdr:row>111</xdr:row>
      <xdr:rowOff>57150</xdr:rowOff>
    </xdr:from>
    <xdr:to>
      <xdr:col>12</xdr:col>
      <xdr:colOff>990600</xdr:colOff>
      <xdr:row>137</xdr:row>
      <xdr:rowOff>177800</xdr:rowOff>
    </xdr:to>
    <xdr:graphicFrame macro="">
      <xdr:nvGraphicFramePr>
        <xdr:cNvPr id="12" name="차트 11">
          <a:extLst>
            <a:ext uri="{FF2B5EF4-FFF2-40B4-BE49-F238E27FC236}">
              <a16:creationId xmlns:a16="http://schemas.microsoft.com/office/drawing/2014/main" id="{0B44A946-5ED0-F3F7-3566-F77A361333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13</xdr:col>
      <xdr:colOff>457199</xdr:colOff>
      <xdr:row>111</xdr:row>
      <xdr:rowOff>152400</xdr:rowOff>
    </xdr:from>
    <xdr:to>
      <xdr:col>21</xdr:col>
      <xdr:colOff>686654</xdr:colOff>
      <xdr:row>137</xdr:row>
      <xdr:rowOff>177800</xdr:rowOff>
    </xdr:to>
    <xdr:pic>
      <xdr:nvPicPr>
        <xdr:cNvPr id="3" name="그림 2">
          <a:extLst>
            <a:ext uri="{FF2B5EF4-FFF2-40B4-BE49-F238E27FC236}">
              <a16:creationId xmlns:a16="http://schemas.microsoft.com/office/drawing/2014/main" id="{645C5151-444E-FCB2-CCB3-FAE0C5375E8E}"/>
            </a:ext>
          </a:extLst>
        </xdr:cNvPr>
        <xdr:cNvPicPr>
          <a:picLocks noChangeAspect="1"/>
        </xdr:cNvPicPr>
      </xdr:nvPicPr>
      <xdr:blipFill>
        <a:blip xmlns:r="http://schemas.openxmlformats.org/officeDocument/2006/relationships" r:embed="rId10"/>
        <a:stretch>
          <a:fillRect/>
        </a:stretch>
      </xdr:blipFill>
      <xdr:spPr>
        <a:xfrm>
          <a:off x="13423899" y="19812000"/>
          <a:ext cx="8776555" cy="5969000"/>
        </a:xfrm>
        <a:prstGeom prst="rect">
          <a:avLst/>
        </a:prstGeom>
      </xdr:spPr>
    </xdr:pic>
    <xdr:clientData/>
  </xdr:twoCellAnchor>
  <xdr:twoCellAnchor editAs="oneCell">
    <xdr:from>
      <xdr:col>1</xdr:col>
      <xdr:colOff>101600</xdr:colOff>
      <xdr:row>52</xdr:row>
      <xdr:rowOff>57067</xdr:rowOff>
    </xdr:from>
    <xdr:to>
      <xdr:col>8</xdr:col>
      <xdr:colOff>50800</xdr:colOff>
      <xdr:row>76</xdr:row>
      <xdr:rowOff>117065</xdr:rowOff>
    </xdr:to>
    <xdr:pic>
      <xdr:nvPicPr>
        <xdr:cNvPr id="6" name="그림 5">
          <a:extLst>
            <a:ext uri="{FF2B5EF4-FFF2-40B4-BE49-F238E27FC236}">
              <a16:creationId xmlns:a16="http://schemas.microsoft.com/office/drawing/2014/main" id="{2E47A2E3-4660-7FAE-9D5C-18B0D012AFA8}"/>
            </a:ext>
          </a:extLst>
        </xdr:cNvPr>
        <xdr:cNvPicPr>
          <a:picLocks noChangeAspect="1"/>
        </xdr:cNvPicPr>
      </xdr:nvPicPr>
      <xdr:blipFill>
        <a:blip xmlns:r="http://schemas.openxmlformats.org/officeDocument/2006/relationships" r:embed="rId11"/>
        <a:stretch>
          <a:fillRect/>
        </a:stretch>
      </xdr:blipFill>
      <xdr:spPr>
        <a:xfrm>
          <a:off x="1054100" y="11944267"/>
          <a:ext cx="7188200" cy="554639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5</xdr:col>
      <xdr:colOff>82550</xdr:colOff>
      <xdr:row>21</xdr:row>
      <xdr:rowOff>184150</xdr:rowOff>
    </xdr:from>
    <xdr:to>
      <xdr:col>11</xdr:col>
      <xdr:colOff>914400</xdr:colOff>
      <xdr:row>34</xdr:row>
      <xdr:rowOff>215900</xdr:rowOff>
    </xdr:to>
    <xdr:graphicFrame macro="">
      <xdr:nvGraphicFramePr>
        <xdr:cNvPr id="2" name="차트 1">
          <a:extLst>
            <a:ext uri="{FF2B5EF4-FFF2-40B4-BE49-F238E27FC236}">
              <a16:creationId xmlns:a16="http://schemas.microsoft.com/office/drawing/2014/main" id="{A20F712F-FC65-70FE-F391-B2A7B8E6E71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82550</xdr:colOff>
      <xdr:row>58</xdr:row>
      <xdr:rowOff>184150</xdr:rowOff>
    </xdr:from>
    <xdr:to>
      <xdr:col>11</xdr:col>
      <xdr:colOff>914400</xdr:colOff>
      <xdr:row>71</xdr:row>
      <xdr:rowOff>215900</xdr:rowOff>
    </xdr:to>
    <xdr:graphicFrame macro="">
      <xdr:nvGraphicFramePr>
        <xdr:cNvPr id="3" name="차트 2">
          <a:extLst>
            <a:ext uri="{FF2B5EF4-FFF2-40B4-BE49-F238E27FC236}">
              <a16:creationId xmlns:a16="http://schemas.microsoft.com/office/drawing/2014/main" id="{07670D95-E329-EF4F-8221-3F43C64A0D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95250</xdr:colOff>
      <xdr:row>96</xdr:row>
      <xdr:rowOff>31750</xdr:rowOff>
    </xdr:from>
    <xdr:to>
      <xdr:col>11</xdr:col>
      <xdr:colOff>927100</xdr:colOff>
      <xdr:row>109</xdr:row>
      <xdr:rowOff>203200</xdr:rowOff>
    </xdr:to>
    <xdr:graphicFrame macro="">
      <xdr:nvGraphicFramePr>
        <xdr:cNvPr id="4" name="차트 3">
          <a:extLst>
            <a:ext uri="{FF2B5EF4-FFF2-40B4-BE49-F238E27FC236}">
              <a16:creationId xmlns:a16="http://schemas.microsoft.com/office/drawing/2014/main" id="{40F9C666-FB9F-41ED-F4A7-9756B0B363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120650</xdr:colOff>
      <xdr:row>4</xdr:row>
      <xdr:rowOff>31750</xdr:rowOff>
    </xdr:from>
    <xdr:to>
      <xdr:col>9</xdr:col>
      <xdr:colOff>882650</xdr:colOff>
      <xdr:row>16</xdr:row>
      <xdr:rowOff>31750</xdr:rowOff>
    </xdr:to>
    <xdr:graphicFrame macro="">
      <xdr:nvGraphicFramePr>
        <xdr:cNvPr id="2" name="차트 1">
          <a:extLst>
            <a:ext uri="{FF2B5EF4-FFF2-40B4-BE49-F238E27FC236}">
              <a16:creationId xmlns:a16="http://schemas.microsoft.com/office/drawing/2014/main" id="{7ABE32C5-C63D-47D6-6AF9-AC3965D1E2D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11</xdr:col>
      <xdr:colOff>63500</xdr:colOff>
      <xdr:row>7</xdr:row>
      <xdr:rowOff>57150</xdr:rowOff>
    </xdr:from>
    <xdr:to>
      <xdr:col>15</xdr:col>
      <xdr:colOff>825500</xdr:colOff>
      <xdr:row>19</xdr:row>
      <xdr:rowOff>57150</xdr:rowOff>
    </xdr:to>
    <xdr:graphicFrame macro="">
      <xdr:nvGraphicFramePr>
        <xdr:cNvPr id="2" name="차트 1">
          <a:extLst>
            <a:ext uri="{FF2B5EF4-FFF2-40B4-BE49-F238E27FC236}">
              <a16:creationId xmlns:a16="http://schemas.microsoft.com/office/drawing/2014/main" id="{BCAEA3C8-D7B1-2221-6061-D1E3A5FB5D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406400</xdr:colOff>
      <xdr:row>33</xdr:row>
      <xdr:rowOff>44450</xdr:rowOff>
    </xdr:from>
    <xdr:to>
      <xdr:col>18</xdr:col>
      <xdr:colOff>215900</xdr:colOff>
      <xdr:row>52</xdr:row>
      <xdr:rowOff>165100</xdr:rowOff>
    </xdr:to>
    <xdr:graphicFrame macro="">
      <xdr:nvGraphicFramePr>
        <xdr:cNvPr id="3" name="차트 2">
          <a:extLst>
            <a:ext uri="{FF2B5EF4-FFF2-40B4-BE49-F238E27FC236}">
              <a16:creationId xmlns:a16="http://schemas.microsoft.com/office/drawing/2014/main" id="{B142B04D-1893-3EB0-34F7-88ADB65247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C6558E3-4E7C-F546-8F62-7168442607AB}" name="표7_5" displayName="표7_5" ref="B4:C29" totalsRowShown="0" headerRowDxfId="406" dataDxfId="405">
  <sortState xmlns:xlrd2="http://schemas.microsoft.com/office/spreadsheetml/2017/richdata2" ref="B5:C29">
    <sortCondition ref="C4:C29"/>
  </sortState>
  <tableColumns count="2">
    <tableColumn id="1" xr3:uid="{F5AC511C-BA0A-ED44-8781-E2D31E410B4A}" name="자치구명" dataDxfId="404"/>
    <tableColumn id="2" xr3:uid="{75ACEE19-B8A4-254C-99A4-374629D9F3EF}" name="거래량" dataDxfId="403"/>
  </tableColumns>
  <tableStyleInfo name="TableStyleMedium3" showFirstColumn="0" showLastColumn="0" showRowStripes="0"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3" xr:uid="{2A8C26DB-0D0C-164F-907E-A928B707045C}" name="표10_54" displayName="표10_54" ref="AO58:AZ59" totalsRowShown="0" headerRowDxfId="344" dataDxfId="342" headerRowBorderDxfId="343" tableBorderDxfId="341" totalsRowBorderDxfId="340">
  <autoFilter ref="AO58:AZ59" xr:uid="{2A8C26DB-0D0C-164F-907E-A928B707045C}"/>
  <tableColumns count="12">
    <tableColumn id="1" xr3:uid="{C259E5E5-F4CB-8346-B52E-4AC9891552B2}" name="가격대(단위 : 만원)" dataDxfId="339"/>
    <tableColumn id="2" xr3:uid="{36C9DCEC-7128-DA45-8121-5D37E70129D2}" name="1억 이하" dataDxfId="338"/>
    <tableColumn id="3" xr3:uid="{41D6BED8-48B5-9249-B042-17C795BBA61B}" name="2억 이하2" dataDxfId="337"/>
    <tableColumn id="4" xr3:uid="{2829419C-F74D-B945-BE61-089D36D92FA3}" name="3억 이하" dataDxfId="336"/>
    <tableColumn id="5" xr3:uid="{A33BC6B0-619A-DF42-B603-ED88209B6DB7}" name="4억 이하" dataDxfId="335"/>
    <tableColumn id="6" xr3:uid="{BECAEDCF-2D1D-C640-9269-E218E8EF9A7E}" name="5억 이하" dataDxfId="334"/>
    <tableColumn id="7" xr3:uid="{E6DB1BD4-9250-9D4E-BA43-6A2536ACD802}" name="6억 이하" dataDxfId="333"/>
    <tableColumn id="8" xr3:uid="{489574ED-E689-944D-A7BF-329C06799B09}" name="7억 이하" dataDxfId="332"/>
    <tableColumn id="9" xr3:uid="{3DE200F7-54C7-0F49-B90B-463DEABC8DD7}" name="8억 이하" dataDxfId="331"/>
    <tableColumn id="10" xr3:uid="{E32B56F5-3BC0-AD47-87D4-546FE1E818D5}" name="9억 이하" dataDxfId="330"/>
    <tableColumn id="11" xr3:uid="{62DEC818-7B4C-704D-A3C4-4756F7CC4C3A}" name="10억 이하" dataDxfId="329"/>
    <tableColumn id="12" xr3:uid="{1D46B5A1-F697-D749-8B92-7DADDA6A1031}" name="10억 초과" dataDxfId="328"/>
  </tableColumns>
  <tableStyleInfo name="TableStyleMedium3" showFirstColumn="0" showLastColumn="0" showRowStripes="0"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4" xr:uid="{AE0D2E9D-AFE7-2A4D-9E22-BF1233DD0701}" name="표11_55" displayName="표11_55" ref="AO92:AZ93" totalsRowShown="0" headerRowDxfId="327" dataDxfId="325" headerRowBorderDxfId="326" tableBorderDxfId="324" totalsRowBorderDxfId="323">
  <autoFilter ref="AO92:AZ93" xr:uid="{AE0D2E9D-AFE7-2A4D-9E22-BF1233DD0701}"/>
  <tableColumns count="12">
    <tableColumn id="1" xr3:uid="{FB771E39-0100-D54A-804E-CDE379C47D9D}" name="가격대(단위 : 만원)" dataDxfId="322"/>
    <tableColumn id="2" xr3:uid="{0C0E2A9E-19CE-554E-A4C5-EAC4D6240A90}" name="1억 이하" dataDxfId="321"/>
    <tableColumn id="3" xr3:uid="{FA01113F-6AFE-464A-B49D-2F52835008A9}" name="2억 이하" dataDxfId="320"/>
    <tableColumn id="4" xr3:uid="{2E31D333-6AD9-9E4D-80A7-8A60023D029B}" name="3억 이하" dataDxfId="319"/>
    <tableColumn id="5" xr3:uid="{F29A0CC3-53CE-814B-B9A3-615153215772}" name="4억 이하" dataDxfId="318"/>
    <tableColumn id="6" xr3:uid="{09DD5F5F-C4D3-034B-B62A-EE6862DEA4F8}" name="5억 이하" dataDxfId="317"/>
    <tableColumn id="7" xr3:uid="{961D46F1-6648-F542-9D12-1274DC0CC79E}" name="6억 이하" dataDxfId="316"/>
    <tableColumn id="8" xr3:uid="{CB18300E-D70A-454A-A053-7299D6C05F2D}" name="7억 이하" dataDxfId="315"/>
    <tableColumn id="9" xr3:uid="{3D7B88EB-AE14-2843-8501-CB2336C91627}" name="8억 이하" dataDxfId="314"/>
    <tableColumn id="10" xr3:uid="{9E6B3F03-DF67-604C-8071-88577E48437B}" name="9억 이하" dataDxfId="313"/>
    <tableColumn id="11" xr3:uid="{A359AB63-3CFC-894F-8A4A-F6072F51910F}" name="10억 이하" dataDxfId="312"/>
    <tableColumn id="12" xr3:uid="{226DA7AF-1590-D342-9554-23D1B16E29F7}" name="10억 초과" dataDxfId="311"/>
  </tableColumns>
  <tableStyleInfo name="TableStyleMedium6" showFirstColumn="0" showLastColumn="0" showRowStripes="0"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5" xr:uid="{7CA06B44-EA7A-1A4D-B2A5-876DC0E551F6}" name="표22_56" displayName="표22_56" ref="BB49:BC74" totalsRowShown="0" headerRowDxfId="310" dataDxfId="309">
  <autoFilter ref="BB49:BC74" xr:uid="{7CA06B44-EA7A-1A4D-B2A5-876DC0E551F6}"/>
  <sortState xmlns:xlrd2="http://schemas.microsoft.com/office/spreadsheetml/2017/richdata2" ref="BB50:BC74">
    <sortCondition ref="BC113:BC138"/>
  </sortState>
  <tableColumns count="2">
    <tableColumn id="1" xr3:uid="{BFCDADFB-802E-844C-B1E2-0BA94C305271}" name="자치구명" dataDxfId="308"/>
    <tableColumn id="2" xr3:uid="{6CFBC40D-2D0E-CD45-B1DB-1631CCA4EC21}" name="매매량" dataDxfId="307"/>
  </tableColumns>
  <tableStyleInfo name="TableStyleMedium2" showFirstColumn="0" showLastColumn="0" showRowStripes="0"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6" xr:uid="{B2617ADA-8EA4-A246-AD24-1379FCE1A261}" name="표23_57" displayName="표23_57" ref="BO3:BP6" totalsRowShown="0" headerRowDxfId="306" dataDxfId="305">
  <autoFilter ref="BO3:BP6" xr:uid="{B2617ADA-8EA4-A246-AD24-1379FCE1A261}"/>
  <tableColumns count="2">
    <tableColumn id="1" xr3:uid="{085FF843-C36D-FB40-ADF6-118D0A1B38EA}" name="자치구명" dataDxfId="304"/>
    <tableColumn id="2" xr3:uid="{78B38B38-5430-3D46-B79E-498E7787A9B2}" name="평균거래가" dataDxfId="303"/>
  </tableColumns>
  <tableStyleInfo name="TableStyleMedium2" showFirstColumn="0" showLastColumn="0" showRowStripes="0"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7" xr:uid="{79C0ADA9-1432-9E42-8289-71EC630C423A}" name="표24_58" displayName="표24_58" ref="BO9:BP12" totalsRowShown="0" headerRowDxfId="302" dataDxfId="301">
  <autoFilter ref="BO9:BP12" xr:uid="{79C0ADA9-1432-9E42-8289-71EC630C423A}"/>
  <tableColumns count="2">
    <tableColumn id="1" xr3:uid="{38D1490F-8363-FE49-AFD3-C7EB4BB6CFA4}" name="자치구명" dataDxfId="300"/>
    <tableColumn id="2" xr3:uid="{980EAEF9-09A5-FF42-849B-95026AB6B63F}" name="평균거래가" dataDxfId="299"/>
  </tableColumns>
  <tableStyleInfo name="TableStyleMedium2" showFirstColumn="0" showLastColumn="0" showRowStripes="0"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8" xr:uid="{365C4B91-58D0-E74D-9392-AEDDC9C56391}" name="표27_59" displayName="표27_59" ref="BR2:BT16" totalsRowShown="0" headerRowDxfId="298" dataDxfId="297">
  <autoFilter ref="BR2:BT16" xr:uid="{365C4B91-58D0-E74D-9392-AEDDC9C56391}"/>
  <tableColumns count="3">
    <tableColumn id="1" xr3:uid="{DD1D5325-1570-264A-B5E7-1BBFBF9FDCCD}" name="자치구명" dataDxfId="296"/>
    <tableColumn id="2" xr3:uid="{51B37C86-6327-A34D-80C5-565FCF6D54B3}" name="금액(:이하)" dataDxfId="295"/>
    <tableColumn id="3" xr3:uid="{64F527B8-7837-C740-BFF9-ACAE52D15627}" name="갯수" dataDxfId="294"/>
  </tableColumns>
  <tableStyleInfo name="TableStyleMedium2" showFirstColumn="0" showLastColumn="0" showRowStripes="0"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9" xr:uid="{9FF59A6D-9DF0-904B-9F04-17C0281EA58E}" name="표28_60" displayName="표28_60" ref="BV2:BX16" totalsRowShown="0" headerRowDxfId="293" dataDxfId="292">
  <autoFilter ref="BV2:BX16" xr:uid="{9FF59A6D-9DF0-904B-9F04-17C0281EA58E}"/>
  <tableColumns count="3">
    <tableColumn id="1" xr3:uid="{2E79DF82-8300-754C-8D30-D8D3C0A8F196}" name="자치구명" dataDxfId="291"/>
    <tableColumn id="2" xr3:uid="{8BFAB162-B2DF-7B42-9FE0-A5F2472AACBC}" name="금액(:이하)" dataDxfId="290"/>
    <tableColumn id="3" xr3:uid="{66E5F264-9BB7-2E47-875B-04BE61449665}" name="갯수" dataDxfId="289"/>
  </tableColumns>
  <tableStyleInfo name="TableStyleMedium2" showFirstColumn="0" showLastColumn="0" showRowStripes="0"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0" xr:uid="{E5B00B0E-6406-C64A-9EE9-AC8FDEC90A0B}" name="표29_61" displayName="표29_61" ref="BO22:BQ28" totalsRowShown="0" headerRowDxfId="288" dataDxfId="287">
  <autoFilter ref="BO22:BQ28" xr:uid="{E5B00B0E-6406-C64A-9EE9-AC8FDEC90A0B}"/>
  <tableColumns count="3">
    <tableColumn id="1" xr3:uid="{5B9A4EFB-A9FD-7146-A72C-71B78ECAE39F}" name="자치구명" dataDxfId="286"/>
    <tableColumn id="2" xr3:uid="{D696E195-216F-174F-8A36-EC2F7F347F64}" name="매매량" dataDxfId="285"/>
    <tableColumn id="3" xr3:uid="{1319E678-5F46-A241-B1F7-B769B689FA11}" name="순위" dataDxfId="284"/>
  </tableColumns>
  <tableStyleInfo name="TableStyleMedium2" showFirstColumn="0" showLastColumn="0" showRowStripes="0"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1" xr:uid="{4651FA6D-9441-B447-ABC3-D680DED5BDC8}" name="표30_62" displayName="표30_62" ref="BO38:BP41" totalsRowShown="0" headerRowDxfId="283" dataDxfId="282">
  <autoFilter ref="BO38:BP41" xr:uid="{4651FA6D-9441-B447-ABC3-D680DED5BDC8}"/>
  <tableColumns count="2">
    <tableColumn id="1" xr3:uid="{4B1705BA-AD47-F54B-B14E-F61DA8EA35FB}" name="자치구명" dataDxfId="281"/>
    <tableColumn id="2" xr3:uid="{ED53A610-378C-F541-BC4B-A41A77B3F4A2}" name="최솟값" dataDxfId="280"/>
  </tableColumns>
  <tableStyleInfo name="TableStyleMedium3" showFirstColumn="0" showLastColumn="0" showRowStripes="0"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2" xr:uid="{9785D9AF-D014-FD4E-AC71-B70EF46B7899}" name="표32_63" displayName="표32_63" ref="BR37:BT51" totalsRowShown="0" headerRowDxfId="279" dataDxfId="278">
  <autoFilter ref="BR37:BT51" xr:uid="{9785D9AF-D014-FD4E-AC71-B70EF46B7899}"/>
  <tableColumns count="3">
    <tableColumn id="1" xr3:uid="{B52AE948-C109-B047-8233-F145C5337DCD}" name="자치구명" dataDxfId="277"/>
    <tableColumn id="2" xr3:uid="{FA0D9B91-BFAE-404A-A288-EB3EE63F1649}" name="금액(:이하)" dataDxfId="276"/>
    <tableColumn id="3" xr3:uid="{7CA1B5CF-EA33-4942-9C4B-62C9ADC8B5E5}" name="갯수" dataDxfId="275"/>
  </tableColumns>
  <tableStyleInfo name="TableStyleMedium3" showFirstColumn="0" showLastColumn="0" showRowStripes="0"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 xr:uid="{9134A7E0-28AC-B641-B098-82B35BA73DAE}" name="표1_26" displayName="표1_26" ref="AB8:AE33" totalsRowShown="0" headerRowDxfId="402" dataDxfId="401">
  <autoFilter ref="AB8:AE33" xr:uid="{9134A7E0-28AC-B641-B098-82B35BA73DAE}"/>
  <sortState xmlns:xlrd2="http://schemas.microsoft.com/office/spreadsheetml/2017/richdata2" ref="AB9:AE33">
    <sortCondition ref="AC6:AC31"/>
  </sortState>
  <tableColumns count="4">
    <tableColumn id="1" xr3:uid="{0D765E56-DE0F-3343-A755-68B2DE5DBA3F}" name="자치구명" dataDxfId="400"/>
    <tableColumn id="2" xr3:uid="{309A6B3B-7060-6040-986F-BBF199CE8261}" name="평균가격" dataDxfId="399"/>
    <tableColumn id="3" xr3:uid="{EBF931FD-AB0B-DE4E-9165-7A415649D654}" name="최소가격" dataDxfId="398"/>
    <tableColumn id="4" xr3:uid="{C2B291FD-E977-9C43-9884-E3B3752789B5}" name="최대가격" dataDxfId="397"/>
  </tableColumns>
  <tableStyleInfo name="TableStyleMedium2" showFirstColumn="0" showLastColumn="0" showRowStripes="0"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3" xr:uid="{9134C344-C676-6643-89F8-E470549629F7}" name="표33_64" displayName="표33_64" ref="BV37:BX51" totalsRowShown="0" headerRowDxfId="274" dataDxfId="273">
  <autoFilter ref="BV37:BX51" xr:uid="{9134C344-C676-6643-89F8-E470549629F7}"/>
  <tableColumns count="3">
    <tableColumn id="1" xr3:uid="{AFB81411-CF6A-884E-AF9B-917D1494056E}" name="자치구명" dataDxfId="272"/>
    <tableColumn id="2" xr3:uid="{F7D65B99-14ED-B44B-8529-949A494F1105}" name="금액(:이하)" dataDxfId="271"/>
    <tableColumn id="3" xr3:uid="{98513D59-E141-1C41-9F29-045150B76D39}" name="갯수" dataDxfId="270"/>
  </tableColumns>
  <tableStyleInfo name="TableStyleMedium3" showFirstColumn="0" showLastColumn="0" showRowStripes="0"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4" xr:uid="{EDF57D66-535F-C441-90DA-46B3F42F763A}" name="표34_65" displayName="표34_65" ref="BO57:BQ63" totalsRowShown="0" headerRowDxfId="269" dataDxfId="268">
  <autoFilter ref="BO57:BQ63" xr:uid="{EDF57D66-535F-C441-90DA-46B3F42F763A}"/>
  <tableColumns count="3">
    <tableColumn id="1" xr3:uid="{7D7981EE-4E33-2046-BB6A-EF756DB4AED3}" name="자치구명" dataDxfId="267"/>
    <tableColumn id="2" xr3:uid="{88F4B02C-25FE-114F-A090-C14DE128ECA7}" name="매매량" dataDxfId="266"/>
    <tableColumn id="3" xr3:uid="{C5FB768E-9DEE-A848-B713-477E3A5B45AB}" name="순위" dataDxfId="265"/>
  </tableColumns>
  <tableStyleInfo name="TableStyleMedium3" showFirstColumn="0" showLastColumn="0" showRowStripes="0" showColumnStripes="0"/>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5" xr:uid="{DE17032C-1D1C-2143-82A9-F6C26DC8B96F}" name="표41_66" displayName="표41_66" ref="BO44:BP47" totalsRowShown="0" headerRowDxfId="264" dataDxfId="263" tableBorderDxfId="262">
  <autoFilter ref="BO44:BP47" xr:uid="{DE17032C-1D1C-2143-82A9-F6C26DC8B96F}"/>
  <tableColumns count="2">
    <tableColumn id="1" xr3:uid="{1FCE4505-FA15-5C4E-93C3-406B14345D11}" name="자치구명" dataDxfId="261"/>
    <tableColumn id="2" xr3:uid="{7B768E61-1DB5-2547-9313-54F1A1B53F8F}" name="최솟값" dataDxfId="260"/>
  </tableColumns>
  <tableStyleInfo name="TableStyleMedium3" showFirstColumn="0" showLastColumn="0" showRowStripes="0" showColumnStripes="0"/>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6" xr:uid="{0D2C7FB6-C9F9-CE4F-8680-CC3DF983BEFA}" name="표36_67" displayName="표36_67" ref="BO74:BP77" totalsRowShown="0" headerRowDxfId="259" dataDxfId="258">
  <autoFilter ref="BO74:BP77" xr:uid="{0D2C7FB6-C9F9-CE4F-8680-CC3DF983BEFA}"/>
  <tableColumns count="2">
    <tableColumn id="1" xr3:uid="{E3A8BA4A-0D58-1343-B6DC-F11D225DA5B4}" name="자치구명" dataDxfId="257"/>
    <tableColumn id="2" xr3:uid="{78A45385-A2DF-E148-84DA-E34EDF1F93D3}" name="최댓값" dataDxfId="256"/>
  </tableColumns>
  <tableStyleInfo name="TableStyleMedium6" showFirstColumn="0" showLastColumn="0" showRowStripes="0" showColumnStripes="0"/>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7" xr:uid="{39A3D39A-C500-DE40-B23F-EBB46BE0B8A6}" name="표37_68" displayName="표37_68" ref="BO80:BP83" totalsRowShown="0" headerRowDxfId="255" dataDxfId="254">
  <autoFilter ref="BO80:BP83" xr:uid="{39A3D39A-C500-DE40-B23F-EBB46BE0B8A6}"/>
  <tableColumns count="2">
    <tableColumn id="1" xr3:uid="{1EDBFC54-DFDB-1E4A-AECF-414A590DB2B0}" name="자치구명" dataDxfId="253"/>
    <tableColumn id="2" xr3:uid="{97D0FFDC-431B-4541-8D04-420C64F0486B}" name="최댓값" dataDxfId="252"/>
  </tableColumns>
  <tableStyleInfo name="TableStyleMedium6" showFirstColumn="0" showLastColumn="0" showRowStripes="0" showColumnStripes="0"/>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8" xr:uid="{3EACBB12-87F0-0B4E-B58F-DF2BAB55467C}" name="표38_69" displayName="표38_69" ref="BR73:BT87" totalsRowShown="0" headerRowDxfId="251" dataDxfId="250">
  <autoFilter ref="BR73:BT87" xr:uid="{3EACBB12-87F0-0B4E-B58F-DF2BAB55467C}"/>
  <tableColumns count="3">
    <tableColumn id="1" xr3:uid="{45C85AD7-040E-EF4A-8F2F-B0D5057DAF0F}" name="자치구명" dataDxfId="249"/>
    <tableColumn id="2" xr3:uid="{662E1C3D-D7FB-754A-B415-77AEC1E1A087}" name="금액(:이하)" dataDxfId="248"/>
    <tableColumn id="3" xr3:uid="{4C483717-B454-0A4F-BAA9-C3D46DCBFE11}" name="갯수" dataDxfId="247"/>
  </tableColumns>
  <tableStyleInfo name="TableStyleMedium6" showFirstColumn="0" showLastColumn="0" showRowStripes="0" showColumnStripes="0"/>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9" xr:uid="{8D9BFE1F-5B31-5C47-B4BF-324FF6BADAE2}" name="표39_70" displayName="표39_70" ref="BV73:BX87" totalsRowShown="0" headerRowDxfId="246" dataDxfId="245">
  <autoFilter ref="BV73:BX87" xr:uid="{8D9BFE1F-5B31-5C47-B4BF-324FF6BADAE2}"/>
  <tableColumns count="3">
    <tableColumn id="1" xr3:uid="{F7632174-BF9A-B54E-9434-46F35991C8DD}" name="자치구명" dataDxfId="244"/>
    <tableColumn id="2" xr3:uid="{2905962C-9D87-7C4E-B0BC-E639ADB2F975}" name="금액(:이하)" dataDxfId="243"/>
    <tableColumn id="3" xr3:uid="{1EAD44F3-AF5C-A44E-8D56-33F178B2EDA5}" name="갯수" dataDxfId="242"/>
  </tableColumns>
  <tableStyleInfo name="TableStyleMedium6" showFirstColumn="0" showLastColumn="0" showRowStripes="0" showColumnStripes="0"/>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0" xr:uid="{2D0C5664-76AE-974A-9B89-D2C432DC008C}" name="표40_71" displayName="표40_71" ref="BO93:BQ99" totalsRowShown="0" headerRowDxfId="241" dataDxfId="240">
  <autoFilter ref="BO93:BQ99" xr:uid="{2D0C5664-76AE-974A-9B89-D2C432DC008C}"/>
  <tableColumns count="3">
    <tableColumn id="1" xr3:uid="{109892D3-93A8-AA44-9156-2DE24C814BAF}" name="자치구명" dataDxfId="239"/>
    <tableColumn id="2" xr3:uid="{8EE9F99D-86D3-9247-B3EB-2AE4B7E515DB}" name="매매량" dataDxfId="238"/>
    <tableColumn id="3" xr3:uid="{B1BFEFB7-45B7-DB47-8036-6A797C08A717}" name="순위" dataDxfId="237"/>
  </tableColumns>
  <tableStyleInfo name="TableStyleMedium6" showFirstColumn="0" showLastColumn="0" showRowStripes="0" showColumnStripes="0"/>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1" xr:uid="{509AD0AC-9C73-154D-B2B1-C9B543E024FD}" name="표71" displayName="표71" ref="CB7:CE17" totalsRowShown="0" headerRowDxfId="236" dataDxfId="235">
  <tableColumns count="4">
    <tableColumn id="1" xr3:uid="{4936DB09-0B14-E14B-8BF8-AC1133D64BDC}" name="자치구명" dataDxfId="234"/>
    <tableColumn id="2" xr3:uid="{80DF001F-6FB3-624B-A244-BA684BC22811}" name="연도" dataDxfId="233"/>
    <tableColumn id="3" xr3:uid="{57B6D1FB-215A-7A4A-91FE-48261BA3F6CE}" name="평균가격" dataDxfId="232"/>
    <tableColumn id="4" xr3:uid="{D4D1A3C0-9289-7543-945A-95CFCFAE59CA}" name="상승률" dataDxfId="231">
      <calculatedColumnFormula>(표71[[#This Row],[평균가격]]-CD7)/CD7</calculatedColumnFormula>
    </tableColumn>
  </tableColumns>
  <tableStyleInfo name="TableStyleMedium2" showFirstColumn="0" showLastColumn="0" showRowStripes="0" showColumnStripes="0"/>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3" xr:uid="{30617065-609A-C545-822C-58333D3D8E37}" name="표73" displayName="표73" ref="CB37:CD44" totalsRowShown="0" headerRowDxfId="230" dataDxfId="229">
  <autoFilter ref="CB37:CD44" xr:uid="{30617065-609A-C545-822C-58333D3D8E37}"/>
  <tableColumns count="3">
    <tableColumn id="1" xr3:uid="{AAEB0394-D6BA-0049-A846-37D11735EA57}" name="건축연도" dataDxfId="228"/>
    <tableColumn id="2" xr3:uid="{738D2EE0-4BFF-E046-B5C4-04E3A094EA9E}" name="평균가격" dataDxfId="227"/>
    <tableColumn id="3" xr3:uid="{8B24EBAE-2D04-6248-9253-EE640B42F386}" name="개수" dataDxfId="226"/>
  </tableColumns>
  <tableStyleInfo name="TableStyleMedium3" showFirstColumn="0" showLastColumn="0" showRowStripes="0"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7CB3C7B9-447C-D54A-9D63-8B6D78D08F7E}" name="표2_27" displayName="표2_27" ref="AB4:AD5" totalsRowShown="0" headerRowDxfId="396" dataDxfId="395">
  <autoFilter ref="AB4:AD5" xr:uid="{7CB3C7B9-447C-D54A-9D63-8B6D78D08F7E}"/>
  <tableColumns count="3">
    <tableColumn id="1" xr3:uid="{D92E1415-B0DA-F446-B88A-6C31512491FB}" name="연도" dataDxfId="394"/>
    <tableColumn id="2" xr3:uid="{3A403593-B6F1-A345-B3EB-47C2753646D2}" name="평균 거래가" dataDxfId="393"/>
    <tableColumn id="3" xr3:uid="{43A5D281-8BC4-6541-AB23-1F539F350D3E}" name="거래량" dataDxfId="392"/>
  </tableColumns>
  <tableStyleInfo name="TableStyleMedium2" showFirstColumn="0" showLastColumn="0" showRowStripes="0" showColumnStripes="0"/>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0CB59A82-5BF2-0040-9802-8A2B3FE99965}" name="표18" displayName="표18" ref="AF87:AH90" totalsRowShown="0" headerRowDxfId="225" dataDxfId="224">
  <autoFilter ref="AF87:AH90" xr:uid="{0CB59A82-5BF2-0040-9802-8A2B3FE99965}"/>
  <tableColumns count="3">
    <tableColumn id="1" xr3:uid="{7B34DDC7-4991-C140-9EDC-BE003E47A37B}" name="자치구명" dataDxfId="223"/>
    <tableColumn id="2" xr3:uid="{470EEB50-5A9A-A647-BC99-9514A3E57879}" name="최솟값" dataDxfId="222"/>
    <tableColumn id="3" xr3:uid="{A8A7E6FA-31FB-3345-94C4-C9182FB44544}" name="순위" dataDxfId="221"/>
  </tableColumns>
  <tableStyleInfo name="TableStyleMedium2" showFirstColumn="0" showLastColumn="0" showRowStripes="0" showColumnStripes="0"/>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1B5DBB4A-8FF2-D743-9388-E5DEA7621B0D}" name="표44" displayName="표44" ref="AJ81:AL84" totalsRowShown="0" headerRowDxfId="220">
  <autoFilter ref="AJ81:AL84" xr:uid="{1B5DBB4A-8FF2-D743-9388-E5DEA7621B0D}"/>
  <tableColumns count="3">
    <tableColumn id="1" xr3:uid="{97183BF9-1C61-C944-A519-AFDD0796B98E}" name="자치구명" dataDxfId="219"/>
    <tableColumn id="2" xr3:uid="{92F4A84E-73C0-3F41-A7DA-6C97BC688346}" name="최댓값" dataDxfId="218"/>
    <tableColumn id="3" xr3:uid="{1381799C-29F8-3346-B2C4-00B4CDD45C9B}" name="순위" dataDxfId="217"/>
  </tableColumns>
  <tableStyleInfo name="TableStyleMedium2" showFirstColumn="0" showLastColumn="0" showRowStripes="0" showColumnStripes="0"/>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5" xr:uid="{FCC9A98B-8CC4-7D44-8EF3-A8B48C127E89}" name="표45" displayName="표45" ref="AJ87:AL90" totalsRowShown="0" headerRowDxfId="216" dataDxfId="215">
  <autoFilter ref="AJ87:AL90" xr:uid="{FCC9A98B-8CC4-7D44-8EF3-A8B48C127E89}"/>
  <tableColumns count="3">
    <tableColumn id="1" xr3:uid="{24C08CBA-56B4-CA47-9C26-AF042FA104CC}" name="자치구명" dataDxfId="214"/>
    <tableColumn id="2" xr3:uid="{33BAD332-0C58-6F46-93F3-BE87C63DD6F8}" name="최댓값" dataDxfId="213"/>
    <tableColumn id="3" xr3:uid="{838EDF48-EF9D-774D-B29F-C60CB426C032}" name="순위" dataDxfId="212"/>
  </tableColumns>
  <tableStyleInfo name="TableStyleMedium2" showFirstColumn="0" showLastColumn="0" showRowStripes="0" showColumnStripes="0"/>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6" xr:uid="{9077A9C2-1121-C14B-AF34-590AABB7940C}" name="표72_47" displayName="표72_47" ref="CH24:CI26" totalsRowShown="0" headerRowDxfId="211" dataDxfId="210">
  <tableColumns count="2">
    <tableColumn id="1" xr3:uid="{93FA7EEC-5421-DE4B-96F6-469FAB1D5E2F}" name="자치구" dataDxfId="209"/>
    <tableColumn id="2" xr3:uid="{D2DBFAF9-6CF8-0440-9FD1-37EECB5A64D5}" name="가격 상승률" dataDxfId="208" dataCellStyle="백분율"/>
  </tableColumns>
  <tableStyleInfo name="TableStyleMedium2" showFirstColumn="0" showLastColumn="0" showRowStripes="0" showColumnStripes="0"/>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18800E95-3F23-CF4E-9CFD-3E95FD474338}" name="표7" displayName="표7" ref="B3:C28" totalsRowShown="0" headerRowDxfId="207">
  <autoFilter ref="B3:C28" xr:uid="{18800E95-3F23-CF4E-9CFD-3E95FD474338}"/>
  <sortState xmlns:xlrd2="http://schemas.microsoft.com/office/spreadsheetml/2017/richdata2" ref="B4:C28">
    <sortCondition ref="C3:C28"/>
  </sortState>
  <tableColumns count="2">
    <tableColumn id="1" xr3:uid="{6359B0B1-7EA7-584C-B721-91AF065B91CC}" name="자치구명"/>
    <tableColumn id="2" xr3:uid="{12A25A9A-6E54-BF43-87CD-8B92177F2988}" name="거래량"/>
  </tableColumns>
  <tableStyleInfo name="TableStyleMedium3" showFirstColumn="0" showLastColumn="0" showRowStripes="0" showColumnStripes="0"/>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116F7AA0-90BB-DC46-AAE1-3C60A3A8E110}" name="표8" displayName="표8" ref="B32:C57" totalsRowShown="0" headerRowDxfId="206" dataDxfId="205">
  <autoFilter ref="B32:C57" xr:uid="{116F7AA0-90BB-DC46-AAE1-3C60A3A8E110}"/>
  <sortState xmlns:xlrd2="http://schemas.microsoft.com/office/spreadsheetml/2017/richdata2" ref="B33:C57">
    <sortCondition ref="C32:C57"/>
  </sortState>
  <tableColumns count="2">
    <tableColumn id="1" xr3:uid="{5077FF1C-9A49-3343-866D-BBC0A08CEE1B}" name="자치구명" dataDxfId="204"/>
    <tableColumn id="2" xr3:uid="{59C9958B-ED03-474E-9AE6-7667FD798A50}" name="평균" dataDxfId="203"/>
  </tableColumns>
  <tableStyleInfo name="TableStyleMedium4" showFirstColumn="0" showLastColumn="0" showRowStripes="0" showColumnStripes="0"/>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EEC9CC59-4852-814E-A3A9-47AC8A0AD59E}" name="표8_10" displayName="표8_10" ref="AD33:AF59" totalsRowCount="1" headerRowDxfId="202" dataDxfId="201">
  <autoFilter ref="AD33:AF58" xr:uid="{EEC9CC59-4852-814E-A3A9-47AC8A0AD59E}"/>
  <sortState xmlns:xlrd2="http://schemas.microsoft.com/office/spreadsheetml/2017/richdata2" ref="AD34:AE58">
    <sortCondition ref="AE32:AE57"/>
  </sortState>
  <tableColumns count="3">
    <tableColumn id="1" xr3:uid="{08760CDE-0CAF-3D47-A2B7-FBD662458AF4}" name="자치구명" dataDxfId="200" totalsRowDxfId="199"/>
    <tableColumn id="2" xr3:uid="{6B05D2EE-7041-874E-B73B-1F7035293A84}" name="평균" totalsRowFunction="custom" dataDxfId="198" totalsRowDxfId="197">
      <totalsRowFormula>SUM(표8_10[평균])</totalsRowFormula>
    </tableColumn>
    <tableColumn id="3" xr3:uid="{942AE767-AC41-DE4D-91B5-BFD720DE7ED0}" name="열1" dataDxfId="196" dataCellStyle="백분율">
      <calculatedColumnFormula>표8_10[[#This Row],[평균]]/표8_10[[#Totals],[평균]]</calculatedColumnFormula>
    </tableColumn>
  </tableColumns>
  <tableStyleInfo name="TableStyleMedium4" showFirstColumn="0" showLastColumn="0" showRowStripes="0" showColumnStripes="0"/>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D4290AF-C0E9-5E49-8618-53DB18F131C0}" name="표1" displayName="표1" ref="B8:E33" totalsRowShown="0" headerRowDxfId="195" dataDxfId="194">
  <autoFilter ref="B8:E33" xr:uid="{6D4290AF-C0E9-5E49-8618-53DB18F131C0}"/>
  <sortState xmlns:xlrd2="http://schemas.microsoft.com/office/spreadsheetml/2017/richdata2" ref="B9:E33">
    <sortCondition ref="C8:C33"/>
  </sortState>
  <tableColumns count="4">
    <tableColumn id="1" xr3:uid="{7BAE26B3-9B3E-084B-AD35-21CB9D17A65F}" name="자치구명" dataDxfId="193"/>
    <tableColumn id="2" xr3:uid="{19D24D31-0FE6-0B48-A4B1-301E84AA56E5}" name="평균가격" dataDxfId="192"/>
    <tableColumn id="3" xr3:uid="{582B1D2D-AAF6-2641-A5C1-3710715CFB8E}" name="최소가격" dataDxfId="191"/>
    <tableColumn id="4" xr3:uid="{7EDF4ABE-96B0-7C43-BF9C-C24B4C7F4023}" name="최대가격" dataDxfId="190"/>
  </tableColumns>
  <tableStyleInfo name="TableStyleMedium2" showFirstColumn="0" showLastColumn="0" showRowStripes="0" showColumnStripes="0"/>
</table>
</file>

<file path=xl/tables/table3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3CCAF10-A16F-0940-8426-D7DF8DAE96D6}" name="표2" displayName="표2" ref="B4:D5" totalsRowShown="0" headerRowDxfId="189" dataDxfId="188">
  <autoFilter ref="B4:D5" xr:uid="{93CCAF10-A16F-0940-8426-D7DF8DAE96D6}"/>
  <tableColumns count="3">
    <tableColumn id="1" xr3:uid="{274AAE53-0ECE-074C-9327-72E31431A5C8}" name="연도" dataDxfId="187"/>
    <tableColumn id="2" xr3:uid="{DD1C2D56-88EF-F941-BE07-C32D094F2611}" name="평균 거래가" dataDxfId="186"/>
    <tableColumn id="3" xr3:uid="{E1E5CB5E-E276-0344-B08D-ED6DD6FEA5A2}" name="거래량" dataDxfId="185"/>
  </tableColumns>
  <tableStyleInfo name="TableStyleMedium2" showFirstColumn="0" showLastColumn="0" showRowStripes="0" showColumnStripes="0"/>
</table>
</file>

<file path=xl/tables/table3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BB854472-2237-9D45-B453-9CE53003DFCA}" name="표3" displayName="표3" ref="B39:C50" totalsRowShown="0" headerRowDxfId="184" dataDxfId="183">
  <autoFilter ref="B39:C50" xr:uid="{BB854472-2237-9D45-B453-9CE53003DFCA}"/>
  <tableColumns count="2">
    <tableColumn id="1" xr3:uid="{BDFA88A8-48A8-FE47-9A57-46C96C03A76B}" name="가격대" dataDxfId="182"/>
    <tableColumn id="2" xr3:uid="{109E7980-8362-534E-910B-43099DC8FF7E}" name="거래량" dataDxfId="181"/>
  </tableColumns>
  <tableStyleInfo name="TableStyleMedium1" showFirstColumn="0" showLastColumn="0" showRowStripes="0"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5FA0A670-2472-2341-B73A-341AE60FA55B}" name="표12_32" displayName="표12_32" ref="AB81:AD84" totalsRowShown="0" headerRowDxfId="391" dataDxfId="390">
  <autoFilter ref="AB81:AD84" xr:uid="{5FA0A670-2472-2341-B73A-341AE60FA55B}"/>
  <tableColumns count="3">
    <tableColumn id="1" xr3:uid="{54C53EC8-AFA2-1241-9170-7A5D759372CD}" name="자치구명" dataDxfId="389"/>
    <tableColumn id="2" xr3:uid="{73B82B26-CB93-DB43-AD96-C7B284434A7D}" name="평균거래가" dataDxfId="388"/>
    <tableColumn id="3" xr3:uid="{B108BA4E-2BA2-8A44-B5A6-816EF502964E}" name="순위" dataDxfId="387"/>
  </tableColumns>
  <tableStyleInfo name="TableStyleMedium2" showFirstColumn="0" showLastColumn="0" showRowStripes="0" showColumnStripes="0"/>
</table>
</file>

<file path=xl/tables/table4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5CEE77AF-9BEC-B84F-94FD-518D68C541CA}" name="표5" displayName="표5" ref="B92:M93" totalsRowShown="0" headerRowDxfId="180" dataDxfId="179">
  <autoFilter ref="B92:M93" xr:uid="{5CEE77AF-9BEC-B84F-94FD-518D68C541CA}"/>
  <tableColumns count="12">
    <tableColumn id="1" xr3:uid="{FB334820-6F6D-C549-B51A-338676905298}" name="가격대(단위 : 만원)" dataDxfId="178"/>
    <tableColumn id="2" xr3:uid="{3E22BAA6-4C04-0F42-B425-A43C76FC2FC0}" name="1억 이하" dataDxfId="177"/>
    <tableColumn id="3" xr3:uid="{F3FEA0CB-0072-AA42-8E25-973A88BC815B}" name="2억 이하" dataDxfId="176"/>
    <tableColumn id="4" xr3:uid="{C6C0CE3B-9547-1147-AA7E-0D2FEC94AD3F}" name="3억 이하" dataDxfId="175"/>
    <tableColumn id="5" xr3:uid="{488D2F72-A605-E84D-88E5-F0017DF094BC}" name="4억 이하" dataDxfId="174"/>
    <tableColumn id="6" xr3:uid="{037A284A-A4CC-674F-A8D8-942B0AA8D0B8}" name="5억 이하" dataDxfId="173"/>
    <tableColumn id="7" xr3:uid="{D5A4EA68-B232-D14C-8A31-BBFF450D3AED}" name="6억 이하" dataDxfId="172"/>
    <tableColumn id="8" xr3:uid="{921DECA2-2FCD-D24C-8733-69297F7B4DBC}" name="7억 이하" dataDxfId="171"/>
    <tableColumn id="9" xr3:uid="{161E6DC1-4694-3A46-A01C-4CBB3A045D10}" name="8억 이하" dataDxfId="170"/>
    <tableColumn id="10" xr3:uid="{773CFD54-BBCE-B840-8099-5F11C8E5DD0A}" name="9억 이하" dataDxfId="169"/>
    <tableColumn id="11" xr3:uid="{1BF2C80B-CA98-6C46-BE71-87598F26D4D4}" name="10억 이하" dataDxfId="168"/>
    <tableColumn id="12" xr3:uid="{E83954D2-B129-6E4D-B1A2-5146464C4476}" name="10억 초과" dataDxfId="167"/>
  </tableColumns>
  <tableStyleInfo name="TableStyleMedium3" showFirstColumn="0" showLastColumn="0" showRowStripes="0" showColumnStripes="0"/>
</table>
</file>

<file path=xl/tables/table4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DD11449D-5EC3-BB47-AD42-BC821DEFF341}" name="표6" displayName="표6" ref="B109:M110" totalsRowShown="0" headerRowDxfId="166" dataDxfId="165">
  <autoFilter ref="B109:M110" xr:uid="{DD11449D-5EC3-BB47-AD42-BC821DEFF341}"/>
  <tableColumns count="12">
    <tableColumn id="1" xr3:uid="{E17F09EB-ECCA-4D4D-BA95-0DAE668741E6}" name="가격대(단위 : 만원)" dataDxfId="164"/>
    <tableColumn id="2" xr3:uid="{EE14A20C-BB25-C748-B04F-E64ABD1F1E9A}" name="1억 이하" dataDxfId="163"/>
    <tableColumn id="3" xr3:uid="{2719221C-AFFA-1244-B8F4-448487FA0E0A}" name="2억 이하" dataDxfId="162"/>
    <tableColumn id="4" xr3:uid="{AA25C3C8-392B-CC46-91EA-EB6598471C08}" name="3억 이하" dataDxfId="161"/>
    <tableColumn id="5" xr3:uid="{C9B9FF31-5B20-2F45-819F-9FCC8042D92C}" name="4억 이하" dataDxfId="160"/>
    <tableColumn id="6" xr3:uid="{6EE49956-C66B-454D-9DE3-A57FECA71798}" name="5억 이하" dataDxfId="159"/>
    <tableColumn id="7" xr3:uid="{AB082D73-93E7-ED41-9972-25D25D77128E}" name="6억 이하" dataDxfId="158"/>
    <tableColumn id="8" xr3:uid="{9CE36D4F-A5D0-034C-917D-1AAA5513A8F4}" name="7억 이하" dataDxfId="157"/>
    <tableColumn id="9" xr3:uid="{D8D1E0C7-06ED-2D48-A1D3-BDC1302D7A4D}" name="8억 이하" dataDxfId="156"/>
    <tableColumn id="10" xr3:uid="{9FE5CE5E-7C55-6048-8EDA-9C8722DF62FD}" name="9억 이하" dataDxfId="155"/>
    <tableColumn id="11" xr3:uid="{CAD35AD3-B4ED-454B-A240-BEC4C783146B}" name="10억 이하" dataDxfId="154"/>
    <tableColumn id="12" xr3:uid="{414CDDFA-58FF-E14B-8BAD-7F386B36B85F}" name="10억 초과" dataDxfId="153"/>
  </tableColumns>
  <tableStyleInfo name="TableStyleMedium6" showFirstColumn="0" showLastColumn="0" showRowStripes="0" showColumnStripes="0"/>
</table>
</file>

<file path=xl/tables/table4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B4AD4F68-7D00-6941-8CCE-70DD5DBF2223}" name="표10" displayName="표10" ref="O92:Z93" totalsRowShown="0" headerRowDxfId="152" dataDxfId="151" tableBorderDxfId="150">
  <autoFilter ref="O92:Z93" xr:uid="{B4AD4F68-7D00-6941-8CCE-70DD5DBF2223}"/>
  <tableColumns count="12">
    <tableColumn id="1" xr3:uid="{4066D626-DE38-804A-B09F-64D8B8E7A7F1}" name="가격대(단위 : 만원)" dataDxfId="149"/>
    <tableColumn id="2" xr3:uid="{3825A4C7-893B-064A-BE85-02B99A5950DE}" name="1억 이하" dataDxfId="148"/>
    <tableColumn id="3" xr3:uid="{339B7C75-33F3-5849-901A-156C09C4392A}" name="2억 이하2" dataDxfId="147"/>
    <tableColumn id="4" xr3:uid="{5C93019A-E743-EC42-BFFC-DD997AF3E980}" name="3억 이하" dataDxfId="146"/>
    <tableColumn id="5" xr3:uid="{4E02D551-9313-5A43-BC30-202722A64C94}" name="4억 이하" dataDxfId="145"/>
    <tableColumn id="6" xr3:uid="{566E5821-8EC8-234C-AA67-8127DF809549}" name="5억 이하" dataDxfId="144"/>
    <tableColumn id="7" xr3:uid="{106A6C43-5417-8642-B1CF-5165BE3FF48D}" name="6억 이하" dataDxfId="143"/>
    <tableColumn id="8" xr3:uid="{8C869ED3-4389-4A4E-A1E6-8AB8703E49EA}" name="7억 이하" dataDxfId="142"/>
    <tableColumn id="9" xr3:uid="{D86CCDD4-DC24-9B46-BE7C-EF96E32A20D3}" name="8억 이하" dataDxfId="141"/>
    <tableColumn id="10" xr3:uid="{52FA2EB8-F9C5-7248-8496-8561F97F050A}" name="9억 이하" dataDxfId="140"/>
    <tableColumn id="11" xr3:uid="{906431A0-FA57-0941-B4F7-753756978D1E}" name="10억 이하" dataDxfId="139"/>
    <tableColumn id="12" xr3:uid="{8F4BA6D6-997B-1446-BD08-37244210B6D9}" name="10억 초과" dataDxfId="138"/>
  </tableColumns>
  <tableStyleInfo name="TableStyleMedium3" showFirstColumn="0" showLastColumn="0" showRowStripes="0" showColumnStripes="0"/>
</table>
</file>

<file path=xl/tables/table4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5AE1A9BD-1943-5E4D-BA90-D73792F55892}" name="표11" displayName="표11" ref="O109:Z110" totalsRowShown="0" headerRowDxfId="137" dataDxfId="136" tableBorderDxfId="135">
  <autoFilter ref="O109:Z110" xr:uid="{5AE1A9BD-1943-5E4D-BA90-D73792F55892}"/>
  <tableColumns count="12">
    <tableColumn id="1" xr3:uid="{EFCFEB44-B337-9E40-B6E3-DF6A9EBFCEEC}" name="가격대(단위 : 만원)" dataDxfId="134"/>
    <tableColumn id="2" xr3:uid="{360EE73A-28DB-3044-8FC2-180808B835B0}" name="1억 이하" dataDxfId="133"/>
    <tableColumn id="3" xr3:uid="{58099856-BAFF-AC42-833F-4D75540FE814}" name="2억 이하" dataDxfId="132"/>
    <tableColumn id="4" xr3:uid="{05DC8F1C-1D77-224A-8376-16AE535A3151}" name="3억 이하" dataDxfId="131"/>
    <tableColumn id="5" xr3:uid="{92E0DB47-724A-2543-B897-5AF9C1F76EBC}" name="4억 이하" dataDxfId="130"/>
    <tableColumn id="6" xr3:uid="{AC200103-4E85-F749-8BBF-96D31823C0E6}" name="5억 이하" dataDxfId="129"/>
    <tableColumn id="7" xr3:uid="{E97EACFB-72BA-0F4A-99A0-F00CDDA11DE1}" name="6억 이하" dataDxfId="128"/>
    <tableColumn id="8" xr3:uid="{567DEED9-2D29-B84C-86DD-9EEED8F83661}" name="7억 이하" dataDxfId="127"/>
    <tableColumn id="9" xr3:uid="{B211EFCB-AB41-BB4C-8BAE-52696F32D1BF}" name="8억 이하" dataDxfId="126"/>
    <tableColumn id="10" xr3:uid="{F17EDE07-F79B-1A48-B380-ABB181B27381}" name="9억 이하" dataDxfId="125"/>
    <tableColumn id="11" xr3:uid="{5A089131-230C-D842-A60E-C632C733C45E}" name="10억 이하" dataDxfId="124"/>
    <tableColumn id="12" xr3:uid="{891B29F9-28BA-834E-A999-7A62B0107FCD}" name="10억 초과" dataDxfId="123"/>
  </tableColumns>
  <tableStyleInfo name="TableStyleMedium6" showFirstColumn="0" showLastColumn="0" showRowStripes="0" showColumnStripes="0"/>
</table>
</file>

<file path=xl/tables/table4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D8523C1F-2A4B-BB43-9343-329E7A51B85B}" name="표12" displayName="표12" ref="U8:W11" totalsRowShown="0" headerRowDxfId="122" dataDxfId="121">
  <autoFilter ref="U8:W11" xr:uid="{D8523C1F-2A4B-BB43-9343-329E7A51B85B}"/>
  <tableColumns count="3">
    <tableColumn id="1" xr3:uid="{6B46A95B-96DB-704A-8717-AA4277B1D38F}" name="자치구명" dataDxfId="120"/>
    <tableColumn id="2" xr3:uid="{37A0E48C-80F4-FF44-9878-98CFAC14649E}" name="평균거래가" dataDxfId="119"/>
    <tableColumn id="3" xr3:uid="{C75F6B8F-C50D-8E41-8481-504ED8CDBD63}" name="순위" dataDxfId="118"/>
  </tableColumns>
  <tableStyleInfo name="TableStyleMedium2" showFirstColumn="0" showLastColumn="0" showRowStripes="0" showColumnStripes="0"/>
</table>
</file>

<file path=xl/tables/table4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0286D36D-17D2-4A47-A3D6-98B6CACD98F9}" name="표13" displayName="표13" ref="U14:W17" totalsRowShown="0" headerRowDxfId="117" dataDxfId="116">
  <autoFilter ref="U14:W17" xr:uid="{0286D36D-17D2-4A47-A3D6-98B6CACD98F9}"/>
  <tableColumns count="3">
    <tableColumn id="1" xr3:uid="{DA9DB3B2-65EA-144D-9F88-8925982C44C2}" name="자치구명" dataDxfId="115"/>
    <tableColumn id="2" xr3:uid="{9FC64E0C-135F-5B41-B0F5-E7F68ABC0D24}" name="평균거래가" dataDxfId="114"/>
    <tableColumn id="3" xr3:uid="{94685DF4-365F-E74C-B62F-CAB4DFE2233A}" name="순위" dataDxfId="113"/>
  </tableColumns>
  <tableStyleInfo name="TableStyleMedium2" showFirstColumn="0" showLastColumn="0" showRowStripes="0" showColumnStripes="0"/>
</table>
</file>

<file path=xl/tables/table4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6B189EF2-F702-EA4B-8DB5-DB4BA1C1C4BA}" name="표14" displayName="표14" ref="U23:W26" totalsRowShown="0" headerRowDxfId="112" dataDxfId="111">
  <autoFilter ref="U23:W26" xr:uid="{6B189EF2-F702-EA4B-8DB5-DB4BA1C1C4BA}"/>
  <tableColumns count="3">
    <tableColumn id="1" xr3:uid="{597ADD85-1DA3-EA4A-B3D9-22D59DD19F9D}" name="자치구명" dataDxfId="110"/>
    <tableColumn id="2" xr3:uid="{09373AD4-91E5-B94D-B725-6026E4243950}" name="최댓값" dataDxfId="109">
      <calculatedColumnFormula>VLOOKUP(U24,$B$9:$E$33,4,0)</calculatedColumnFormula>
    </tableColumn>
    <tableColumn id="3" xr3:uid="{E6BE0A40-AE81-8845-AA60-ED454230A377}" name="순위" dataDxfId="108"/>
  </tableColumns>
  <tableStyleInfo name="TableStyleMedium2" showFirstColumn="0" showLastColumn="0" showRowStripes="0" showColumnStripes="0"/>
</table>
</file>

<file path=xl/tables/table4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D702732B-1102-D041-B5AE-270E442C15CA}" name="표15" displayName="표15" ref="U29:W32" totalsRowShown="0" headerRowDxfId="107" dataDxfId="106">
  <autoFilter ref="U29:W32" xr:uid="{D702732B-1102-D041-B5AE-270E442C15CA}"/>
  <tableColumns count="3">
    <tableColumn id="1" xr3:uid="{D0CCFBC9-D67B-8844-BB9E-7D8A6C1282F8}" name="자치구명" dataDxfId="105"/>
    <tableColumn id="2" xr3:uid="{E3D439F2-3341-C245-BAED-DF5161B40D80}" name="최댓값" dataDxfId="104">
      <calculatedColumnFormula>VLOOKUP(U30,$B$9:$E$33,4,0)</calculatedColumnFormula>
    </tableColumn>
    <tableColumn id="3" xr3:uid="{012C8A79-5D7C-424D-8E45-25B7DC1F840B}" name="순위" dataDxfId="103"/>
  </tableColumns>
  <tableStyleInfo name="TableStyleMedium2" showFirstColumn="0" showLastColumn="0" showRowStripes="0" showColumnStripes="0"/>
</table>
</file>

<file path=xl/tables/table4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8FBAF24B-EE6F-9645-B884-B5F2C1F8AFEB}" name="표16" displayName="표16" ref="Y8:AA11" totalsRowShown="0" headerRowDxfId="102" dataDxfId="101">
  <autoFilter ref="Y8:AA11" xr:uid="{8FBAF24B-EE6F-9645-B884-B5F2C1F8AFEB}"/>
  <tableColumns count="3">
    <tableColumn id="1" xr3:uid="{A7966574-245B-6D43-8068-89BEF924D19F}" name="자치구명" dataDxfId="100"/>
    <tableColumn id="2" xr3:uid="{28433196-9757-314A-A2A3-47059C46669F}" name="최솟값" dataDxfId="99">
      <calculatedColumnFormula>VLOOKUP(Y9,$B$9:$E$33,3,0)</calculatedColumnFormula>
    </tableColumn>
    <tableColumn id="3" xr3:uid="{9BC75360-098E-FA44-A185-4C867047A206}" name="순위" dataDxfId="98"/>
  </tableColumns>
  <tableStyleInfo name="TableStyleMedium2" showFirstColumn="0" showLastColumn="0" showRowStripes="0" showColumnStripes="0"/>
</table>
</file>

<file path=xl/tables/table4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D08274DE-8C71-2942-9BFB-E6B90A5CE827}" name="표17" displayName="표17" ref="Y14:AA17" totalsRowShown="0" headerRowDxfId="97" dataDxfId="96">
  <autoFilter ref="Y14:AA17" xr:uid="{D08274DE-8C71-2942-9BFB-E6B90A5CE827}"/>
  <tableColumns count="3">
    <tableColumn id="1" xr3:uid="{E35A26B3-4EEF-FA40-BD42-843FA2C8B69B}" name="자치구명" dataDxfId="95"/>
    <tableColumn id="2" xr3:uid="{BBB6EEA8-E098-CB49-B625-90E08904B230}" name="최솟값" dataDxfId="94">
      <calculatedColumnFormula>VLOOKUP(Y15,$B$9:$E$33,3,0)</calculatedColumnFormula>
    </tableColumn>
    <tableColumn id="3" xr3:uid="{F5AA4EAC-C9DD-374B-AFB9-5C8041AE0E6D}" name="순위" dataDxfId="93"/>
  </tableColumns>
  <tableStyleInfo name="TableStyleMedium2" showFirstColumn="0" showLastColumn="0" showRowStripes="0"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A15BAD1F-D4BC-E843-8316-84531263C9EE}" name="표13_36" displayName="표13_36" ref="AB87:AD90" totalsRowShown="0" headerRowDxfId="386" dataDxfId="385">
  <autoFilter ref="AB87:AD90" xr:uid="{A15BAD1F-D4BC-E843-8316-84531263C9EE}"/>
  <tableColumns count="3">
    <tableColumn id="1" xr3:uid="{C0785ECE-2F9D-8C40-A9A7-722CD8C4A603}" name="자치구명" dataDxfId="384"/>
    <tableColumn id="2" xr3:uid="{B8FFF04B-349E-AA4E-958A-BEE8FFFC7507}" name="평균거래가" dataDxfId="383"/>
    <tableColumn id="3" xr3:uid="{05F3A4BB-6586-7741-8B2C-CABBE9F40974}" name="순위" dataDxfId="382"/>
  </tableColumns>
  <tableStyleInfo name="TableStyleMedium2" showFirstColumn="0" showLastColumn="0" showRowStripes="0" showColumnStripes="0"/>
</table>
</file>

<file path=xl/tables/table5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CA1ED844-C2A7-3F41-92C0-EEEE87A593E7}" name="표19" displayName="표19" ref="Y23:Z26" totalsRowShown="0" headerRowDxfId="92" dataDxfId="91">
  <autoFilter ref="Y23:Z26" xr:uid="{CA1ED844-C2A7-3F41-92C0-EEEE87A593E7}"/>
  <tableColumns count="2">
    <tableColumn id="1" xr3:uid="{6349278B-0792-B24C-807C-2476238AB36D}" name="가격대" dataDxfId="90"/>
    <tableColumn id="2" xr3:uid="{D463AD00-01FB-4845-9376-098D3A9CBC09}" name="거래량" dataDxfId="89"/>
  </tableColumns>
  <tableStyleInfo name="TableStyleMedium1" showFirstColumn="0" showLastColumn="0" showRowStripes="0" showColumnStripes="0"/>
</table>
</file>

<file path=xl/tables/table5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89189392-6500-FE49-A9BE-BC00A6161D31}" name="표22" displayName="표22" ref="B113:C138" totalsRowShown="0" headerRowDxfId="88">
  <autoFilter ref="B113:C138" xr:uid="{89189392-6500-FE49-A9BE-BC00A6161D31}"/>
  <sortState xmlns:xlrd2="http://schemas.microsoft.com/office/spreadsheetml/2017/richdata2" ref="B114:C138">
    <sortCondition ref="C113:C138"/>
  </sortState>
  <tableColumns count="2">
    <tableColumn id="1" xr3:uid="{2DEA0092-0B99-0642-8BEB-B9D28722A10E}" name="자치구명" dataDxfId="87"/>
    <tableColumn id="2" xr3:uid="{2B366FCD-570A-0849-99D0-AF4D504643F8}" name="매매량" dataDxfId="86"/>
  </tableColumns>
  <tableStyleInfo name="TableStyleMedium2" showFirstColumn="0" showLastColumn="0" showRowStripes="0" showColumnStripes="0"/>
</table>
</file>

<file path=xl/tables/table5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C0A422E5-1A1F-1341-8233-242F69344381}" name="표43" displayName="표43" ref="Y29:Z33" totalsRowShown="0" headerRowDxfId="85" dataDxfId="84">
  <autoFilter ref="Y29:Z33" xr:uid="{C0A422E5-1A1F-1341-8233-242F69344381}"/>
  <sortState xmlns:xlrd2="http://schemas.microsoft.com/office/spreadsheetml/2017/richdata2" ref="Y30:Z33">
    <sortCondition descending="1" ref="Z29:Z33"/>
  </sortState>
  <tableColumns count="2">
    <tableColumn id="1" xr3:uid="{B6B76070-CEDE-964C-A831-445E8CAC9DCF}" name="자치구명" dataDxfId="83"/>
    <tableColumn id="2" xr3:uid="{B2B7B263-0312-1B4B-B510-14F9A59AF94F}" name="거래량" dataDxfId="82"/>
  </tableColumns>
  <tableStyleInfo name="TableStyleMedium4" showFirstColumn="0" showLastColumn="0" showRowStripes="0" showColumnStripes="0"/>
</table>
</file>

<file path=xl/tables/table5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E4342FAB-ED6D-324E-933B-BDD4D0B90A57}" name="표23" displayName="표23" ref="C7:D10" totalsRowShown="0" headerRowDxfId="81" dataDxfId="80">
  <autoFilter ref="C7:D10" xr:uid="{E4342FAB-ED6D-324E-933B-BDD4D0B90A57}"/>
  <tableColumns count="2">
    <tableColumn id="1" xr3:uid="{5BE0E113-D92F-8E43-9DFE-85387EDDFD9F}" name="자치구명" dataDxfId="79"/>
    <tableColumn id="2" xr3:uid="{E50133FD-59E7-7C4C-8C89-D4CE2C9BDC1D}" name="평균거래가" dataDxfId="78"/>
  </tableColumns>
  <tableStyleInfo name="TableStyleMedium2" showFirstColumn="0" showLastColumn="0" showRowStripes="0" showColumnStripes="0"/>
</table>
</file>

<file path=xl/tables/table5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 xr:uid="{BA15CC80-8E0E-C54D-ABA3-74C16D45F49E}" name="표24" displayName="표24" ref="C13:D16" totalsRowShown="0" headerRowDxfId="77" dataDxfId="76">
  <autoFilter ref="C13:D16" xr:uid="{BA15CC80-8E0E-C54D-ABA3-74C16D45F49E}"/>
  <tableColumns count="2">
    <tableColumn id="1" xr3:uid="{B6346801-F346-4B4A-8CF9-39629ECDACC9}" name="자치구명" dataDxfId="75"/>
    <tableColumn id="2" xr3:uid="{EB7CC545-D354-F347-9246-5934A9B939D0}" name="평균거래가" dataDxfId="74"/>
  </tableColumns>
  <tableStyleInfo name="TableStyleMedium2" showFirstColumn="0" showLastColumn="0" showRowStripes="0" showColumnStripes="0"/>
</table>
</file>

<file path=xl/tables/table5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2A71A8B6-4906-4245-86F4-4108411DBDA8}" name="표27" displayName="표27" ref="F6:H20" totalsRowShown="0" headerRowDxfId="73" dataDxfId="72">
  <autoFilter ref="F6:H20" xr:uid="{2A71A8B6-4906-4245-86F4-4108411DBDA8}"/>
  <tableColumns count="3">
    <tableColumn id="1" xr3:uid="{90665614-F817-3547-A575-2493D3303EAA}" name="자치구명" dataDxfId="71"/>
    <tableColumn id="2" xr3:uid="{7C41FFD7-32BD-A941-B2A7-490921F14191}" name="금액(:이하)" dataDxfId="70"/>
    <tableColumn id="3" xr3:uid="{3D24804A-D8CD-D145-BE6C-ADE6EBE13354}" name="갯수" dataDxfId="69"/>
  </tableColumns>
  <tableStyleInfo name="TableStyleMedium2" showFirstColumn="0" showLastColumn="0" showRowStripes="0" showColumnStripes="0"/>
</table>
</file>

<file path=xl/tables/table5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E02120B0-09F0-D847-A01D-2A99D7ADB42A}" name="표28" displayName="표28" ref="J6:L20" totalsRowShown="0" headerRowDxfId="68" dataDxfId="67">
  <autoFilter ref="J6:L20" xr:uid="{E02120B0-09F0-D847-A01D-2A99D7ADB42A}"/>
  <tableColumns count="3">
    <tableColumn id="1" xr3:uid="{8F93F195-04A0-654A-B75E-C2814AA85852}" name="자치구명" dataDxfId="66"/>
    <tableColumn id="2" xr3:uid="{D0F58888-5F97-E64B-AE39-2AFA16A5194E}" name="금액(:이하)" dataDxfId="65"/>
    <tableColumn id="3" xr3:uid="{B559D750-354C-7D41-91FA-1E5A701BF167}" name="갯수" dataDxfId="64"/>
  </tableColumns>
  <tableStyleInfo name="TableStyleMedium2" showFirstColumn="0" showLastColumn="0" showRowStripes="0" showColumnStripes="0"/>
</table>
</file>

<file path=xl/tables/table5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E1581B1A-FC81-6449-BD43-ED25C7819825}" name="표29" displayName="표29" ref="C26:E32" totalsRowShown="0" headerRowDxfId="63" dataDxfId="62">
  <autoFilter ref="C26:E32" xr:uid="{E1581B1A-FC81-6449-BD43-ED25C7819825}"/>
  <tableColumns count="3">
    <tableColumn id="1" xr3:uid="{D08963F2-C9E3-264D-904F-6C4016E19A48}" name="자치구명" dataDxfId="61"/>
    <tableColumn id="2" xr3:uid="{485B2B39-5CE4-484A-BEA1-A628B836DEF9}" name="매매량" dataDxfId="60"/>
    <tableColumn id="3" xr3:uid="{03A12481-A8BF-9948-8849-926CC70A4927}" name="순위" dataDxfId="59"/>
  </tableColumns>
  <tableStyleInfo name="TableStyleMedium2" showFirstColumn="0" showLastColumn="0" showRowStripes="0" showColumnStripes="0"/>
</table>
</file>

<file path=xl/tables/table5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 xr:uid="{AF95BB00-2EB8-6B40-8F3B-37F10643FB9B}" name="표30" displayName="표30" ref="C44:D47" totalsRowShown="0" headerRowDxfId="58" dataDxfId="57">
  <autoFilter ref="C44:D47" xr:uid="{AF95BB00-2EB8-6B40-8F3B-37F10643FB9B}"/>
  <tableColumns count="2">
    <tableColumn id="1" xr3:uid="{CDAE999D-622D-3F41-8B83-1F46A253901C}" name="자치구명" dataDxfId="56"/>
    <tableColumn id="2" xr3:uid="{DE469256-04AA-7443-ADCA-BE38BB31731E}" name="최솟값" dataDxfId="55"/>
  </tableColumns>
  <tableStyleInfo name="TableStyleMedium3" showFirstColumn="0" showLastColumn="0" showRowStripes="0" showColumnStripes="0"/>
</table>
</file>

<file path=xl/tables/table5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08CD1CDB-2996-D642-ADE1-D417C91F9A20}" name="표32" displayName="표32" ref="F43:H57" totalsRowShown="0" headerRowDxfId="54" dataDxfId="53">
  <autoFilter ref="F43:H57" xr:uid="{08CD1CDB-2996-D642-ADE1-D417C91F9A20}"/>
  <tableColumns count="3">
    <tableColumn id="1" xr3:uid="{0F4CEF15-B844-404F-AE55-178732A73770}" name="자치구명" dataDxfId="52"/>
    <tableColumn id="2" xr3:uid="{ACE8E824-7DD1-F44E-8DFC-B3D0C518A4AB}" name="금액(:이하)" dataDxfId="51"/>
    <tableColumn id="3" xr3:uid="{FEB32625-200E-6148-A504-FB038166F253}" name="갯수" dataDxfId="50"/>
  </tableColumns>
  <tableStyleInfo name="TableStyleMedium3" showFirstColumn="0" showLastColumn="0" showRowStripes="0"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5CA6D1D0-ACA9-0F42-BA27-7DC48C8FEB35}" name="표16_43" displayName="표16_43" ref="AF81:AH84" totalsRowShown="0" headerRowDxfId="381" dataDxfId="380">
  <autoFilter ref="AF81:AH84" xr:uid="{5CA6D1D0-ACA9-0F42-BA27-7DC48C8FEB35}"/>
  <tableColumns count="3">
    <tableColumn id="1" xr3:uid="{509D9AF5-19E3-E54A-A4EB-FEC4E6C85C60}" name="자치구명" dataDxfId="379"/>
    <tableColumn id="2" xr3:uid="{F02EA39C-C75B-2B45-BCBB-4B98B689A9C5}" name="최솟값" dataDxfId="378"/>
    <tableColumn id="3" xr3:uid="{268ED87C-1D31-014B-AF1A-A59C0E21D97D}" name="순위" dataDxfId="377"/>
  </tableColumns>
  <tableStyleInfo name="TableStyleMedium2" showFirstColumn="0" showLastColumn="0" showRowStripes="0" showColumnStripes="0"/>
</table>
</file>

<file path=xl/tables/table6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6CDF64F1-B1AC-D548-A5B9-7EEE9C7CD2F9}" name="표33" displayName="표33" ref="J43:L57" totalsRowShown="0" headerRowDxfId="49" dataDxfId="48">
  <autoFilter ref="J43:L57" xr:uid="{6CDF64F1-B1AC-D548-A5B9-7EEE9C7CD2F9}"/>
  <tableColumns count="3">
    <tableColumn id="1" xr3:uid="{BCB44FC1-4FA9-4B42-B6E2-7F2AA2474F86}" name="자치구명" dataDxfId="47"/>
    <tableColumn id="2" xr3:uid="{A855F7FE-2705-5B49-9FE7-9B5D57E1D82A}" name="금액(:이하)" dataDxfId="46"/>
    <tableColumn id="3" xr3:uid="{72447F35-C919-4245-BA19-65E6546A548D}" name="갯수" dataDxfId="45"/>
  </tableColumns>
  <tableStyleInfo name="TableStyleMedium3" showFirstColumn="0" showLastColumn="0" showRowStripes="0" showColumnStripes="0"/>
</table>
</file>

<file path=xl/tables/table6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48F03062-77F0-8E4A-8702-8E7DAD83E54C}" name="표34" displayName="표34" ref="C63:E69" totalsRowShown="0" headerRowDxfId="44" dataDxfId="43">
  <autoFilter ref="C63:E69" xr:uid="{48F03062-77F0-8E4A-8702-8E7DAD83E54C}"/>
  <tableColumns count="3">
    <tableColumn id="1" xr3:uid="{D3E4F2FF-55A7-4F48-AB9E-6933D52639F5}" name="자치구명" dataDxfId="42"/>
    <tableColumn id="2" xr3:uid="{5EB95AEE-323F-AE47-87CF-AD0D4AAA0185}" name="매매량" dataDxfId="41"/>
    <tableColumn id="3" xr3:uid="{C072E279-68A7-3640-B86F-50CE2C48A0FB}" name="순위" dataDxfId="40"/>
  </tableColumns>
  <tableStyleInfo name="TableStyleMedium3" showFirstColumn="0" showLastColumn="0" showRowStripes="0" showColumnStripes="0"/>
</table>
</file>

<file path=xl/tables/table6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25DA5472-AD81-6C4B-BF1C-C591D817013C}" name="표36" displayName="표36" ref="C81:D84" totalsRowShown="0" headerRowDxfId="39" dataDxfId="38">
  <autoFilter ref="C81:D84" xr:uid="{25DA5472-AD81-6C4B-BF1C-C591D817013C}"/>
  <tableColumns count="2">
    <tableColumn id="1" xr3:uid="{F9EE627A-8D3F-1E43-8DF0-203D3F24EA52}" name="자치구명" dataDxfId="37"/>
    <tableColumn id="2" xr3:uid="{473C0104-6093-8B47-A7AD-3F85C453BD8C}" name="최댓값" dataDxfId="36"/>
  </tableColumns>
  <tableStyleInfo name="TableStyleMedium6" showFirstColumn="0" showLastColumn="0" showRowStripes="0" showColumnStripes="0"/>
</table>
</file>

<file path=xl/tables/table6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 xr:uid="{79D586E8-9655-0C4D-AD06-72C172D996E0}" name="표37" displayName="표37" ref="C87:D90" totalsRowShown="0" headerRowDxfId="35" dataDxfId="34">
  <autoFilter ref="C87:D90" xr:uid="{79D586E8-9655-0C4D-AD06-72C172D996E0}"/>
  <tableColumns count="2">
    <tableColumn id="1" xr3:uid="{F4E5C808-15F0-2C4C-83DA-462BCD6858F2}" name="자치구명" dataDxfId="33"/>
    <tableColumn id="2" xr3:uid="{4920BD22-7947-BF4C-BCCA-9F52376D7732}" name="최댓값" dataDxfId="32"/>
  </tableColumns>
  <tableStyleInfo name="TableStyleMedium6" showFirstColumn="0" showLastColumn="0" showRowStripes="0" showColumnStripes="0"/>
</table>
</file>

<file path=xl/tables/table6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C1F9F9D1-697D-E340-A77F-C687880F9085}" name="표38" displayName="표38" ref="F80:H94" totalsRowShown="0" headerRowDxfId="31" dataDxfId="30">
  <autoFilter ref="F80:H94" xr:uid="{C1F9F9D1-697D-E340-A77F-C687880F9085}"/>
  <tableColumns count="3">
    <tableColumn id="1" xr3:uid="{49461157-126F-0E4F-8540-AA8A37AD891B}" name="자치구명" dataDxfId="29"/>
    <tableColumn id="2" xr3:uid="{B5781BD9-907C-2C40-A09E-3C2A65D5C6FC}" name="금액(:이하)" dataDxfId="28"/>
    <tableColumn id="3" xr3:uid="{2C4E4EB9-B95F-5542-BAD8-ECF3BCE507D0}" name="갯수" dataDxfId="27"/>
  </tableColumns>
  <tableStyleInfo name="TableStyleMedium6" showFirstColumn="0" showLastColumn="0" showRowStripes="0" showColumnStripes="0"/>
</table>
</file>

<file path=xl/tables/table6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590BFEE5-D344-F247-80AE-EDDDFB149113}" name="표39" displayName="표39" ref="J80:L94" totalsRowShown="0" headerRowDxfId="26" dataDxfId="25">
  <autoFilter ref="J80:L94" xr:uid="{590BFEE5-D344-F247-80AE-EDDDFB149113}"/>
  <tableColumns count="3">
    <tableColumn id="1" xr3:uid="{42BB7689-EF04-B648-B7D0-86F9793BC2D2}" name="자치구명" dataDxfId="24"/>
    <tableColumn id="2" xr3:uid="{3B16917B-7882-9346-9B4A-E24044D5A247}" name="금액(:이하)" dataDxfId="23"/>
    <tableColumn id="3" xr3:uid="{41F62002-277B-DC41-8EB6-8D7E54ABCEA2}" name="갯수" dataDxfId="22"/>
  </tableColumns>
  <tableStyleInfo name="TableStyleMedium6" showFirstColumn="0" showLastColumn="0" showRowStripes="0" showColumnStripes="0"/>
</table>
</file>

<file path=xl/tables/table6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 xr:uid="{A91395E9-97EB-AE41-8F90-2CF4667B540B}" name="표40" displayName="표40" ref="C100:E106" totalsRowShown="0" headerRowDxfId="21" dataDxfId="20">
  <autoFilter ref="C100:E106" xr:uid="{A91395E9-97EB-AE41-8F90-2CF4667B540B}"/>
  <tableColumns count="3">
    <tableColumn id="1" xr3:uid="{A875C129-6514-FF46-8FF2-089EE0737169}" name="자치구명" dataDxfId="19"/>
    <tableColumn id="2" xr3:uid="{B52CAC2E-C7EE-C549-99F0-789C7537505D}" name="매매량" dataDxfId="18"/>
    <tableColumn id="3" xr3:uid="{E307C131-3DA1-974C-A97F-AE0F8B3A61BA}" name="순위" dataDxfId="17"/>
  </tableColumns>
  <tableStyleInfo name="TableStyleMedium6" showFirstColumn="0" showLastColumn="0" showRowStripes="0" showColumnStripes="0"/>
</table>
</file>

<file path=xl/tables/table6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6EDED66F-1589-FA4B-908A-2504EF72A9A4}" name="표41" displayName="표41" ref="C50:D53" totalsRowShown="0" headerRowDxfId="16" dataDxfId="15" tableBorderDxfId="14">
  <autoFilter ref="C50:D53" xr:uid="{6EDED66F-1589-FA4B-908A-2504EF72A9A4}"/>
  <tableColumns count="2">
    <tableColumn id="1" xr3:uid="{DC3DF1D9-CE99-2043-8BAB-44B961CC256D}" name="자치구명" dataDxfId="13"/>
    <tableColumn id="2" xr3:uid="{FF581F3B-6C79-B249-824F-1986A53EA046}" name="최솟값" dataDxfId="12"/>
  </tableColumns>
  <tableStyleInfo name="TableStyleMedium3" showFirstColumn="0" showLastColumn="0" showRowStripes="0" showColumnStripes="0"/>
</table>
</file>

<file path=xl/tables/table6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C4A69A14-3551-D747-96A1-9D151153C8A3}" name="표1_21" displayName="표1_21" ref="F10:I35" totalsRowShown="0" headerRowDxfId="11" dataDxfId="10">
  <autoFilter ref="F10:I35" xr:uid="{C4A69A14-3551-D747-96A1-9D151153C8A3}"/>
  <sortState xmlns:xlrd2="http://schemas.microsoft.com/office/spreadsheetml/2017/richdata2" ref="F11:I35">
    <sortCondition ref="H10:H35"/>
  </sortState>
  <tableColumns count="4">
    <tableColumn id="1" xr3:uid="{CD6CDE7D-CDCD-1648-9C16-73C60347297F}" name="자치구명" dataDxfId="9"/>
    <tableColumn id="2" xr3:uid="{4313E977-129F-CC4D-9A04-B418E190CD47}" name="평균가격" dataDxfId="8"/>
    <tableColumn id="3" xr3:uid="{40EF9F1A-7AA8-9344-A9A3-4DA55B5C1950}" name="최소가격" dataDxfId="7"/>
    <tableColumn id="4" xr3:uid="{0FF18043-E3C8-894C-A594-0F3DB880A1F3}" name="최대가격" dataDxfId="6"/>
  </tableColumns>
  <tableStyleInfo name="TableStyleMedium2" showFirstColumn="0" showLastColumn="0" showRowStripes="0" showColumnStripes="0"/>
</table>
</file>

<file path=xl/tables/table6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5C07AA25-C4CC-084B-9AE7-FBEB4C5700B3}" name="표1_2122" displayName="표1_2122" ref="G43:J68" totalsRowShown="0" headerRowDxfId="5" dataDxfId="4">
  <autoFilter ref="G43:J68" xr:uid="{5C07AA25-C4CC-084B-9AE7-FBEB4C5700B3}"/>
  <sortState xmlns:xlrd2="http://schemas.microsoft.com/office/spreadsheetml/2017/richdata2" ref="G44:J68">
    <sortCondition ref="J43:J68"/>
  </sortState>
  <tableColumns count="4">
    <tableColumn id="1" xr3:uid="{477CA1F3-766E-C84D-90AF-6E333EDBE43D}" name="자치구명" dataDxfId="3"/>
    <tableColumn id="2" xr3:uid="{B8F79F07-46AA-2F40-9307-4F84798F3D3E}" name="평균가격" dataDxfId="2"/>
    <tableColumn id="3" xr3:uid="{C810C7F1-7ABD-C14C-AE4E-BFF9E92D9F34}" name="최소가격" dataDxfId="1"/>
    <tableColumn id="4" xr3:uid="{D950D04E-FA4A-D848-AB9F-A1B65D524CBC}" name="최대가격" dataDxfId="0"/>
  </tableColumns>
  <tableStyleInfo name="TableStyleMedium2" showFirstColumn="0" showLastColumn="0" showRowStripes="0"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0" xr:uid="{B0814F3B-74F3-6549-9ACE-AC6A371EB733}" name="표3_51" displayName="표3_51" ref="AO4:AP15" totalsRowShown="0" headerRowDxfId="376" dataDxfId="375">
  <autoFilter ref="AO4:AP15" xr:uid="{B0814F3B-74F3-6549-9ACE-AC6A371EB733}"/>
  <tableColumns count="2">
    <tableColumn id="1" xr3:uid="{DA42A1C6-F7F8-6E42-840D-76CCC7F6922D}" name="가격대" dataDxfId="374"/>
    <tableColumn id="2" xr3:uid="{A1A793EE-4AE6-5D43-8BE8-2C4D85493F9F}" name="거래량" dataDxfId="373"/>
  </tableColumns>
  <tableStyleInfo name="TableStyleMedium1" showFirstColumn="0" showLastColumn="0" showRowStripes="0"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1" xr:uid="{A6B7E9B0-A518-AF4F-8D01-A4F7BBD8F743}" name="표5_52" displayName="표5_52" ref="AO41:AZ42" totalsRowShown="0" headerRowDxfId="372" dataDxfId="371">
  <autoFilter ref="AO41:AZ42" xr:uid="{A6B7E9B0-A518-AF4F-8D01-A4F7BBD8F743}"/>
  <tableColumns count="12">
    <tableColumn id="1" xr3:uid="{3B4886D4-899A-FC46-AF16-AE9B4E32E14E}" name="가격대(단위 : 만원)" dataDxfId="370"/>
    <tableColumn id="2" xr3:uid="{ADBC4A88-B272-6540-80D2-7DBC1552BF6C}" name="1억 이하" dataDxfId="369"/>
    <tableColumn id="3" xr3:uid="{E3A3D5C8-3F7E-6A4B-9E3A-C4CB657F8FA9}" name="2억 이하" dataDxfId="368"/>
    <tableColumn id="4" xr3:uid="{BD554976-BF62-574C-BF89-FBDC08594F08}" name="3억 이하" dataDxfId="367"/>
    <tableColumn id="5" xr3:uid="{6879CEF9-FC40-8B43-A222-0A843C75DC33}" name="4억 이하" dataDxfId="366"/>
    <tableColumn id="6" xr3:uid="{6123DF3B-15AA-9A44-9641-DF26EB39C53E}" name="5억 이하" dataDxfId="365"/>
    <tableColumn id="7" xr3:uid="{A6953A2E-FD66-9C46-AA4D-D3E7193B88F4}" name="6억 이하" dataDxfId="364"/>
    <tableColumn id="8" xr3:uid="{E6B8A90D-BEA5-1C49-8699-898E687C100B}" name="7억 이하" dataDxfId="363"/>
    <tableColumn id="9" xr3:uid="{FC39F0A6-DB8D-3843-A79C-C7F95E60FDEF}" name="8억 이하" dataDxfId="362"/>
    <tableColumn id="10" xr3:uid="{217FF998-F60D-914C-9AE4-A8C938BEF859}" name="9억 이하" dataDxfId="361"/>
    <tableColumn id="11" xr3:uid="{9C0E8B37-91FF-CE49-8E45-C9B5FFA88DD2}" name="10억 이하" dataDxfId="360"/>
    <tableColumn id="12" xr3:uid="{8EF77DED-558A-704E-B021-3544E90AE23A}" name="10억 초과" dataDxfId="359"/>
  </tableColumns>
  <tableStyleInfo name="TableStyleMedium3" showFirstColumn="0" showLastColumn="0" showRowStripes="0"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2" xr:uid="{9543DD40-3A9B-C44D-A7DB-8C2F5E70A42E}" name="표6_53" displayName="표6_53" ref="AO75:AZ76" totalsRowShown="0" headerRowDxfId="358" dataDxfId="357">
  <autoFilter ref="AO75:AZ76" xr:uid="{9543DD40-3A9B-C44D-A7DB-8C2F5E70A42E}"/>
  <tableColumns count="12">
    <tableColumn id="1" xr3:uid="{376D19B9-4419-6949-B279-5D961EB35BE6}" name="가격대(단위 : 만원)" dataDxfId="356"/>
    <tableColumn id="2" xr3:uid="{F617F583-1CF7-764D-B54B-DCA17EE85667}" name="1억 이하" dataDxfId="355"/>
    <tableColumn id="3" xr3:uid="{BAAAFA24-6985-594F-AFF6-8D6EC47DE40B}" name="2억 이하" dataDxfId="354"/>
    <tableColumn id="4" xr3:uid="{3E76718A-9E0D-9D46-9BC7-98C33DA47F04}" name="3억 이하" dataDxfId="353"/>
    <tableColumn id="5" xr3:uid="{0793A272-6305-934F-8345-D71C50A2322B}" name="4억 이하" dataDxfId="352"/>
    <tableColumn id="6" xr3:uid="{6FE6802F-F195-6847-ABC9-068CA1A0D122}" name="5억 이하" dataDxfId="351"/>
    <tableColumn id="7" xr3:uid="{1233D743-2617-5545-BD97-80316CC20304}" name="6억 이하" dataDxfId="350"/>
    <tableColumn id="8" xr3:uid="{9B6C1E8B-993C-F14F-8333-9930BCC1E174}" name="7억 이하" dataDxfId="349"/>
    <tableColumn id="9" xr3:uid="{BD7C652A-E187-6A48-81C2-05A3425FA902}" name="8억 이하" dataDxfId="348"/>
    <tableColumn id="10" xr3:uid="{86525DCB-4CB8-A342-92B4-1FF273A8FC6E}" name="9억 이하" dataDxfId="347"/>
    <tableColumn id="11" xr3:uid="{BD5CE131-8B00-D442-94C5-38F58F37B5FF}" name="10억 이하" dataDxfId="346"/>
    <tableColumn id="12" xr3:uid="{44F53C98-311E-0E44-B747-DF3D7A68E3EE}" name="10억 초과" dataDxfId="345"/>
  </tableColumns>
  <tableStyleInfo name="TableStyleMedium6" showFirstColumn="0" showLastColumn="0" showRowStripes="0" showColumnStripes="0"/>
</table>
</file>

<file path=xl/theme/theme1.xml><?xml version="1.0" encoding="utf-8"?>
<a:theme xmlns:a="http://schemas.openxmlformats.org/drawingml/2006/main" name="Office 테마">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3" Type="http://schemas.openxmlformats.org/officeDocument/2006/relationships/table" Target="../tables/table12.xml"/><Relationship Id="rId18" Type="http://schemas.openxmlformats.org/officeDocument/2006/relationships/table" Target="../tables/table17.xml"/><Relationship Id="rId26" Type="http://schemas.openxmlformats.org/officeDocument/2006/relationships/table" Target="../tables/table25.xml"/><Relationship Id="rId3" Type="http://schemas.openxmlformats.org/officeDocument/2006/relationships/table" Target="../tables/table2.xml"/><Relationship Id="rId21" Type="http://schemas.openxmlformats.org/officeDocument/2006/relationships/table" Target="../tables/table20.xml"/><Relationship Id="rId34" Type="http://schemas.openxmlformats.org/officeDocument/2006/relationships/table" Target="../tables/table33.xml"/><Relationship Id="rId7" Type="http://schemas.openxmlformats.org/officeDocument/2006/relationships/table" Target="../tables/table6.xml"/><Relationship Id="rId12" Type="http://schemas.openxmlformats.org/officeDocument/2006/relationships/table" Target="../tables/table11.xml"/><Relationship Id="rId17" Type="http://schemas.openxmlformats.org/officeDocument/2006/relationships/table" Target="../tables/table16.xml"/><Relationship Id="rId25" Type="http://schemas.openxmlformats.org/officeDocument/2006/relationships/table" Target="../tables/table24.xml"/><Relationship Id="rId33" Type="http://schemas.openxmlformats.org/officeDocument/2006/relationships/table" Target="../tables/table32.xml"/><Relationship Id="rId2" Type="http://schemas.openxmlformats.org/officeDocument/2006/relationships/table" Target="../tables/table1.xml"/><Relationship Id="rId16" Type="http://schemas.openxmlformats.org/officeDocument/2006/relationships/table" Target="../tables/table15.xml"/><Relationship Id="rId20" Type="http://schemas.openxmlformats.org/officeDocument/2006/relationships/table" Target="../tables/table19.xml"/><Relationship Id="rId29" Type="http://schemas.openxmlformats.org/officeDocument/2006/relationships/table" Target="../tables/table28.xml"/><Relationship Id="rId1" Type="http://schemas.openxmlformats.org/officeDocument/2006/relationships/drawing" Target="../drawings/drawing1.xml"/><Relationship Id="rId6" Type="http://schemas.openxmlformats.org/officeDocument/2006/relationships/table" Target="../tables/table5.xml"/><Relationship Id="rId11" Type="http://schemas.openxmlformats.org/officeDocument/2006/relationships/table" Target="../tables/table10.xml"/><Relationship Id="rId24" Type="http://schemas.openxmlformats.org/officeDocument/2006/relationships/table" Target="../tables/table23.xml"/><Relationship Id="rId32" Type="http://schemas.openxmlformats.org/officeDocument/2006/relationships/table" Target="../tables/table31.xml"/><Relationship Id="rId5" Type="http://schemas.openxmlformats.org/officeDocument/2006/relationships/table" Target="../tables/table4.xml"/><Relationship Id="rId15" Type="http://schemas.openxmlformats.org/officeDocument/2006/relationships/table" Target="../tables/table14.xml"/><Relationship Id="rId23" Type="http://schemas.openxmlformats.org/officeDocument/2006/relationships/table" Target="../tables/table22.xml"/><Relationship Id="rId28" Type="http://schemas.openxmlformats.org/officeDocument/2006/relationships/table" Target="../tables/table27.xml"/><Relationship Id="rId10" Type="http://schemas.openxmlformats.org/officeDocument/2006/relationships/table" Target="../tables/table9.xml"/><Relationship Id="rId19" Type="http://schemas.openxmlformats.org/officeDocument/2006/relationships/table" Target="../tables/table18.xml"/><Relationship Id="rId31" Type="http://schemas.openxmlformats.org/officeDocument/2006/relationships/table" Target="../tables/table30.xml"/><Relationship Id="rId4" Type="http://schemas.openxmlformats.org/officeDocument/2006/relationships/table" Target="../tables/table3.xml"/><Relationship Id="rId9" Type="http://schemas.openxmlformats.org/officeDocument/2006/relationships/table" Target="../tables/table8.xml"/><Relationship Id="rId14" Type="http://schemas.openxmlformats.org/officeDocument/2006/relationships/table" Target="../tables/table13.xml"/><Relationship Id="rId22" Type="http://schemas.openxmlformats.org/officeDocument/2006/relationships/table" Target="../tables/table21.xml"/><Relationship Id="rId27" Type="http://schemas.openxmlformats.org/officeDocument/2006/relationships/table" Target="../tables/table26.xml"/><Relationship Id="rId30" Type="http://schemas.openxmlformats.org/officeDocument/2006/relationships/table" Target="../tables/table29.xml"/><Relationship Id="rId8" Type="http://schemas.openxmlformats.org/officeDocument/2006/relationships/table" Target="../tables/table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35.xml"/><Relationship Id="rId2" Type="http://schemas.openxmlformats.org/officeDocument/2006/relationships/table" Target="../tables/table34.xml"/><Relationship Id="rId1" Type="http://schemas.openxmlformats.org/officeDocument/2006/relationships/drawing" Target="../drawings/drawing3.xml"/><Relationship Id="rId4" Type="http://schemas.openxmlformats.org/officeDocument/2006/relationships/table" Target="../tables/table36.xml"/></Relationships>
</file>

<file path=xl/worksheets/_rels/sheet4.xml.rels><?xml version="1.0" encoding="UTF-8" standalone="yes"?>
<Relationships xmlns="http://schemas.openxmlformats.org/package/2006/relationships"><Relationship Id="rId8" Type="http://schemas.openxmlformats.org/officeDocument/2006/relationships/table" Target="../tables/table43.xml"/><Relationship Id="rId13" Type="http://schemas.openxmlformats.org/officeDocument/2006/relationships/table" Target="../tables/table48.xml"/><Relationship Id="rId3" Type="http://schemas.openxmlformats.org/officeDocument/2006/relationships/table" Target="../tables/table38.xml"/><Relationship Id="rId7" Type="http://schemas.openxmlformats.org/officeDocument/2006/relationships/table" Target="../tables/table42.xml"/><Relationship Id="rId12" Type="http://schemas.openxmlformats.org/officeDocument/2006/relationships/table" Target="../tables/table47.xml"/><Relationship Id="rId17" Type="http://schemas.openxmlformats.org/officeDocument/2006/relationships/table" Target="../tables/table52.xml"/><Relationship Id="rId2" Type="http://schemas.openxmlformats.org/officeDocument/2006/relationships/table" Target="../tables/table37.xml"/><Relationship Id="rId16" Type="http://schemas.openxmlformats.org/officeDocument/2006/relationships/table" Target="../tables/table51.xml"/><Relationship Id="rId1" Type="http://schemas.openxmlformats.org/officeDocument/2006/relationships/drawing" Target="../drawings/drawing4.xml"/><Relationship Id="rId6" Type="http://schemas.openxmlformats.org/officeDocument/2006/relationships/table" Target="../tables/table41.xml"/><Relationship Id="rId11" Type="http://schemas.openxmlformats.org/officeDocument/2006/relationships/table" Target="../tables/table46.xml"/><Relationship Id="rId5" Type="http://schemas.openxmlformats.org/officeDocument/2006/relationships/table" Target="../tables/table40.xml"/><Relationship Id="rId15" Type="http://schemas.openxmlformats.org/officeDocument/2006/relationships/table" Target="../tables/table50.xml"/><Relationship Id="rId10" Type="http://schemas.openxmlformats.org/officeDocument/2006/relationships/table" Target="../tables/table45.xml"/><Relationship Id="rId4" Type="http://schemas.openxmlformats.org/officeDocument/2006/relationships/table" Target="../tables/table39.xml"/><Relationship Id="rId9" Type="http://schemas.openxmlformats.org/officeDocument/2006/relationships/table" Target="../tables/table44.xml"/><Relationship Id="rId14" Type="http://schemas.openxmlformats.org/officeDocument/2006/relationships/table" Target="../tables/table49.xml"/></Relationships>
</file>

<file path=xl/worksheets/_rels/sheet5.xml.rels><?xml version="1.0" encoding="UTF-8" standalone="yes"?>
<Relationships xmlns="http://schemas.openxmlformats.org/package/2006/relationships"><Relationship Id="rId8" Type="http://schemas.openxmlformats.org/officeDocument/2006/relationships/table" Target="../tables/table59.xml"/><Relationship Id="rId13" Type="http://schemas.openxmlformats.org/officeDocument/2006/relationships/table" Target="../tables/table64.xml"/><Relationship Id="rId3" Type="http://schemas.openxmlformats.org/officeDocument/2006/relationships/table" Target="../tables/table54.xml"/><Relationship Id="rId7" Type="http://schemas.openxmlformats.org/officeDocument/2006/relationships/table" Target="../tables/table58.xml"/><Relationship Id="rId12" Type="http://schemas.openxmlformats.org/officeDocument/2006/relationships/table" Target="../tables/table63.xml"/><Relationship Id="rId2" Type="http://schemas.openxmlformats.org/officeDocument/2006/relationships/table" Target="../tables/table53.xml"/><Relationship Id="rId16" Type="http://schemas.openxmlformats.org/officeDocument/2006/relationships/table" Target="../tables/table67.xml"/><Relationship Id="rId1" Type="http://schemas.openxmlformats.org/officeDocument/2006/relationships/drawing" Target="../drawings/drawing5.xml"/><Relationship Id="rId6" Type="http://schemas.openxmlformats.org/officeDocument/2006/relationships/table" Target="../tables/table57.xml"/><Relationship Id="rId11" Type="http://schemas.openxmlformats.org/officeDocument/2006/relationships/table" Target="../tables/table62.xml"/><Relationship Id="rId5" Type="http://schemas.openxmlformats.org/officeDocument/2006/relationships/table" Target="../tables/table56.xml"/><Relationship Id="rId15" Type="http://schemas.openxmlformats.org/officeDocument/2006/relationships/table" Target="../tables/table66.xml"/><Relationship Id="rId10" Type="http://schemas.openxmlformats.org/officeDocument/2006/relationships/table" Target="../tables/table61.xml"/><Relationship Id="rId4" Type="http://schemas.openxmlformats.org/officeDocument/2006/relationships/table" Target="../tables/table55.xml"/><Relationship Id="rId9" Type="http://schemas.openxmlformats.org/officeDocument/2006/relationships/table" Target="../tables/table60.xml"/><Relationship Id="rId14" Type="http://schemas.openxmlformats.org/officeDocument/2006/relationships/table" Target="../tables/table6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table" Target="../tables/table69.xml"/><Relationship Id="rId2" Type="http://schemas.openxmlformats.org/officeDocument/2006/relationships/table" Target="../tables/table68.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F496E1-31B2-4947-A81F-21944F686565}">
  <sheetPr>
    <tabColor rgb="FFFF0000"/>
  </sheetPr>
  <dimension ref="B1:CL107"/>
  <sheetViews>
    <sheetView showGridLines="0" tabSelected="1" showRuler="0" view="pageLayout" topLeftCell="AA31" zoomScale="220" zoomScaleNormal="100" zoomScaleSheetLayoutView="354" zoomScalePageLayoutView="220" workbookViewId="0">
      <selection activeCell="AJ77" sqref="AJ77"/>
    </sheetView>
  </sheetViews>
  <sheetFormatPr baseColWidth="10" defaultColWidth="5.140625" defaultRowHeight="7" customHeight="1"/>
  <cols>
    <col min="85" max="85" width="6" customWidth="1"/>
  </cols>
  <sheetData>
    <row r="1" spans="2:89" ht="7" customHeight="1">
      <c r="BO1" s="107" t="s">
        <v>180</v>
      </c>
      <c r="BP1" s="107"/>
      <c r="BQ1" s="107"/>
      <c r="BR1" s="107"/>
      <c r="BS1" s="107"/>
      <c r="BT1" s="107"/>
      <c r="BU1" s="107"/>
      <c r="BV1" s="107"/>
      <c r="BW1" s="107"/>
      <c r="BX1" s="107"/>
      <c r="BY1" s="108"/>
    </row>
    <row r="2" spans="2:89" ht="7" customHeight="1">
      <c r="O2" s="160" t="s">
        <v>63</v>
      </c>
      <c r="P2" s="160"/>
      <c r="Q2" s="160"/>
      <c r="AB2" s="88" t="s">
        <v>88</v>
      </c>
      <c r="AC2" s="88"/>
      <c r="AD2" s="88"/>
      <c r="AE2" s="88"/>
      <c r="AF2" s="88"/>
      <c r="AG2" s="88"/>
      <c r="AH2" s="88"/>
      <c r="AI2" s="88"/>
      <c r="AJ2" s="88"/>
      <c r="AK2" s="88"/>
      <c r="AL2" s="88"/>
      <c r="AM2" s="88"/>
      <c r="BO2" s="109" t="s">
        <v>114</v>
      </c>
      <c r="BP2" s="107"/>
      <c r="BQ2" s="107"/>
      <c r="BR2" s="100" t="s">
        <v>56</v>
      </c>
      <c r="BS2" s="100" t="s">
        <v>154</v>
      </c>
      <c r="BT2" s="100" t="s">
        <v>155</v>
      </c>
      <c r="BU2" s="107"/>
      <c r="BV2" s="100" t="s">
        <v>56</v>
      </c>
      <c r="BW2" s="100" t="s">
        <v>154</v>
      </c>
      <c r="BX2" s="100" t="s">
        <v>155</v>
      </c>
      <c r="BY2" s="108"/>
    </row>
    <row r="3" spans="2:89" ht="7" customHeight="1">
      <c r="AB3" s="88"/>
      <c r="AC3" s="88"/>
      <c r="AD3" s="88"/>
      <c r="AE3" s="88"/>
      <c r="AF3" s="88"/>
      <c r="AG3" s="88"/>
      <c r="AH3" s="88"/>
      <c r="AI3" s="88"/>
      <c r="AJ3" s="88"/>
      <c r="AK3" s="88"/>
      <c r="AL3" s="88"/>
      <c r="AM3" s="88"/>
      <c r="AO3" s="88" t="s">
        <v>170</v>
      </c>
      <c r="AP3" s="88"/>
      <c r="AQ3" s="88"/>
      <c r="AR3" s="88"/>
      <c r="AS3" s="88"/>
      <c r="AT3" s="88"/>
      <c r="AU3" s="88"/>
      <c r="AV3" s="88"/>
      <c r="AW3" s="88"/>
      <c r="AX3" s="88"/>
      <c r="AY3" s="88"/>
      <c r="AZ3" s="88"/>
      <c r="BB3" s="162" t="s">
        <v>173</v>
      </c>
      <c r="BC3" s="162"/>
      <c r="BD3" s="162"/>
      <c r="BE3" s="162"/>
      <c r="BF3" s="162"/>
      <c r="BG3" s="162"/>
      <c r="BO3" s="110" t="s">
        <v>0</v>
      </c>
      <c r="BP3" s="107" t="s">
        <v>116</v>
      </c>
      <c r="BQ3" s="107"/>
      <c r="BR3" s="100" t="s">
        <v>49</v>
      </c>
      <c r="BS3" s="100" t="s">
        <v>156</v>
      </c>
      <c r="BT3" s="100">
        <v>0</v>
      </c>
      <c r="BU3" s="107"/>
      <c r="BV3" s="100" t="s">
        <v>51</v>
      </c>
      <c r="BW3" s="100" t="s">
        <v>156</v>
      </c>
      <c r="BX3" s="100">
        <v>34</v>
      </c>
      <c r="BY3" s="108"/>
      <c r="CB3" s="166" t="s">
        <v>68</v>
      </c>
      <c r="CC3" s="166"/>
      <c r="CD3" s="166"/>
      <c r="CE3" s="166"/>
      <c r="CF3" s="166"/>
      <c r="CG3" s="166"/>
      <c r="CH3" s="166"/>
      <c r="CI3" s="127"/>
      <c r="CJ3" s="127"/>
      <c r="CK3" s="127"/>
    </row>
    <row r="4" spans="2:89" ht="7" customHeight="1">
      <c r="B4" s="79" t="s">
        <v>56</v>
      </c>
      <c r="C4" s="79" t="s">
        <v>61</v>
      </c>
      <c r="O4" s="80" t="s">
        <v>0</v>
      </c>
      <c r="P4" s="80" t="s">
        <v>53</v>
      </c>
      <c r="AB4" s="89" t="s">
        <v>81</v>
      </c>
      <c r="AC4" s="89" t="s">
        <v>82</v>
      </c>
      <c r="AD4" s="89" t="s">
        <v>26</v>
      </c>
      <c r="AE4" s="88"/>
      <c r="AF4" s="88"/>
      <c r="AG4" s="88"/>
      <c r="AH4" s="88"/>
      <c r="AI4" s="88"/>
      <c r="AJ4" s="88"/>
      <c r="AK4" s="88"/>
      <c r="AL4" s="88"/>
      <c r="AM4" s="88"/>
      <c r="AO4" s="90" t="s">
        <v>130</v>
      </c>
      <c r="AP4" s="90" t="s">
        <v>26</v>
      </c>
      <c r="AQ4" s="88"/>
      <c r="AR4" s="88"/>
      <c r="AS4" s="88"/>
      <c r="AT4" s="88"/>
      <c r="AU4" s="88"/>
      <c r="AV4" s="88"/>
      <c r="AW4" s="88"/>
      <c r="AX4" s="88"/>
      <c r="AY4" s="88"/>
      <c r="AZ4" s="88"/>
      <c r="BO4" s="110" t="s">
        <v>1</v>
      </c>
      <c r="BP4" s="107">
        <v>186472.53690000001</v>
      </c>
      <c r="BQ4" s="107"/>
      <c r="BR4" s="100" t="s">
        <v>49</v>
      </c>
      <c r="BS4" s="100" t="s">
        <v>157</v>
      </c>
      <c r="BT4" s="100">
        <v>63</v>
      </c>
      <c r="BU4" s="107"/>
      <c r="BV4" s="100" t="s">
        <v>51</v>
      </c>
      <c r="BW4" s="100" t="s">
        <v>157</v>
      </c>
      <c r="BX4" s="100">
        <v>192</v>
      </c>
      <c r="BY4" s="108"/>
      <c r="CA4" s="88"/>
      <c r="CB4" s="127"/>
      <c r="CC4" s="127"/>
      <c r="CD4" s="127"/>
      <c r="CE4" s="127"/>
      <c r="CF4" s="127"/>
      <c r="CG4" s="127"/>
      <c r="CH4" s="127"/>
      <c r="CI4" s="127"/>
      <c r="CJ4" s="127"/>
      <c r="CK4" s="127"/>
    </row>
    <row r="5" spans="2:89" ht="7" customHeight="1">
      <c r="B5" s="157" t="s">
        <v>24</v>
      </c>
      <c r="C5" s="158">
        <v>19624</v>
      </c>
      <c r="O5" s="80" t="s">
        <v>10</v>
      </c>
      <c r="P5" s="81">
        <v>30392.941900000002</v>
      </c>
      <c r="AB5" s="89">
        <v>2024</v>
      </c>
      <c r="AC5" s="89">
        <v>77772.582899999994</v>
      </c>
      <c r="AD5" s="89">
        <v>26583</v>
      </c>
      <c r="AE5" s="88"/>
      <c r="AF5" s="88"/>
      <c r="AG5" s="88"/>
      <c r="AH5" s="88"/>
      <c r="AI5" s="88"/>
      <c r="AJ5" s="88"/>
      <c r="AK5" s="88"/>
      <c r="AL5" s="88"/>
      <c r="AM5" s="88"/>
      <c r="AO5" s="93" t="s">
        <v>89</v>
      </c>
      <c r="AP5" s="94">
        <v>399</v>
      </c>
      <c r="AQ5" s="88"/>
      <c r="AR5" s="88"/>
      <c r="AS5" s="88"/>
      <c r="AT5" s="88"/>
      <c r="AU5" s="88"/>
      <c r="AV5" s="88"/>
      <c r="AW5" s="88"/>
      <c r="AX5" s="88"/>
      <c r="AY5" s="88"/>
      <c r="AZ5" s="88"/>
      <c r="BO5" s="110" t="s">
        <v>21</v>
      </c>
      <c r="BP5" s="107">
        <v>157293.5367</v>
      </c>
      <c r="BQ5" s="107"/>
      <c r="BR5" s="100" t="s">
        <v>49</v>
      </c>
      <c r="BS5" s="100" t="s">
        <v>158</v>
      </c>
      <c r="BT5" s="100">
        <v>133</v>
      </c>
      <c r="BU5" s="107"/>
      <c r="BV5" s="100" t="s">
        <v>51</v>
      </c>
      <c r="BW5" s="100" t="s">
        <v>158</v>
      </c>
      <c r="BX5" s="100">
        <v>194</v>
      </c>
      <c r="BY5" s="108"/>
      <c r="CA5" s="88"/>
      <c r="CB5" s="127"/>
      <c r="CC5" s="127"/>
      <c r="CD5" s="127"/>
      <c r="CE5" s="127"/>
      <c r="CF5" s="127"/>
      <c r="CG5" s="127"/>
      <c r="CH5" s="127"/>
      <c r="CI5" s="127"/>
      <c r="CJ5" s="127"/>
      <c r="CK5" s="127"/>
    </row>
    <row r="6" spans="2:89" ht="7" customHeight="1">
      <c r="B6" s="157" t="s">
        <v>23</v>
      </c>
      <c r="C6" s="158">
        <v>23599</v>
      </c>
      <c r="F6" s="159"/>
      <c r="O6" s="80" t="s">
        <v>3</v>
      </c>
      <c r="P6" s="81">
        <v>31440.820800000001</v>
      </c>
      <c r="AB6" s="88"/>
      <c r="AC6" s="88"/>
      <c r="AD6" s="88"/>
      <c r="AE6" s="88"/>
      <c r="AF6" s="88"/>
      <c r="AG6" s="88"/>
      <c r="AH6" s="88"/>
      <c r="AI6" s="88"/>
      <c r="AJ6" s="88"/>
      <c r="AK6" s="88"/>
      <c r="AL6" s="88"/>
      <c r="AM6" s="88"/>
      <c r="AO6" s="93" t="s">
        <v>90</v>
      </c>
      <c r="AP6" s="94">
        <v>3107</v>
      </c>
      <c r="AQ6" s="88"/>
      <c r="AR6" s="88"/>
      <c r="AS6" s="88"/>
      <c r="AT6" s="88"/>
      <c r="AU6" s="88"/>
      <c r="AV6" s="88"/>
      <c r="AW6" s="88"/>
      <c r="AX6" s="88"/>
      <c r="AY6" s="88"/>
      <c r="AZ6" s="88"/>
      <c r="BO6" s="110" t="s">
        <v>15</v>
      </c>
      <c r="BP6" s="107">
        <v>151228.52420000001</v>
      </c>
      <c r="BQ6" s="107"/>
      <c r="BR6" s="100" t="s">
        <v>49</v>
      </c>
      <c r="BS6" s="100" t="s">
        <v>132</v>
      </c>
      <c r="BT6" s="100">
        <f>SUM(BT3:BT5)</f>
        <v>196</v>
      </c>
      <c r="BU6" s="107"/>
      <c r="BV6" s="100" t="s">
        <v>51</v>
      </c>
      <c r="BW6" s="100" t="s">
        <v>132</v>
      </c>
      <c r="BX6" s="100">
        <f>SUM(BX3:BX5)</f>
        <v>420</v>
      </c>
      <c r="BY6" s="108"/>
      <c r="CA6" s="88"/>
      <c r="CB6" s="127"/>
      <c r="CC6" s="127"/>
      <c r="CD6" s="127"/>
      <c r="CG6" s="127"/>
      <c r="CH6" s="127"/>
      <c r="CI6" s="127"/>
      <c r="CJ6" s="127"/>
      <c r="CK6" s="127"/>
    </row>
    <row r="7" spans="2:89" ht="7" customHeight="1">
      <c r="B7" s="157" t="s">
        <v>8</v>
      </c>
      <c r="C7" s="158">
        <v>37909</v>
      </c>
      <c r="O7" s="80" t="s">
        <v>8</v>
      </c>
      <c r="P7" s="81">
        <v>33453.210700000003</v>
      </c>
      <c r="AB7" s="88"/>
      <c r="AC7" s="88"/>
      <c r="AD7" s="88"/>
      <c r="AE7" s="88"/>
      <c r="AF7" s="88"/>
      <c r="AG7" s="88"/>
      <c r="AH7" s="88"/>
      <c r="AI7" s="88"/>
      <c r="AJ7" s="88"/>
      <c r="AK7" s="88"/>
      <c r="AL7" s="88"/>
      <c r="AM7" s="88"/>
      <c r="AO7" s="93" t="s">
        <v>91</v>
      </c>
      <c r="AP7" s="94">
        <v>4073</v>
      </c>
      <c r="AQ7" s="88"/>
      <c r="AR7" s="88"/>
      <c r="AS7" s="88"/>
      <c r="AT7" s="88"/>
      <c r="AU7" s="88"/>
      <c r="AV7" s="88"/>
      <c r="AW7" s="88"/>
      <c r="AX7" s="88"/>
      <c r="AY7" s="88"/>
      <c r="AZ7" s="88"/>
      <c r="BO7" s="110"/>
      <c r="BP7" s="107"/>
      <c r="BQ7" s="107"/>
      <c r="BR7" s="100"/>
      <c r="BS7" s="100"/>
      <c r="BT7" s="100"/>
      <c r="BU7" s="107"/>
      <c r="BV7" s="100"/>
      <c r="BW7" s="100"/>
      <c r="BX7" s="100"/>
      <c r="BY7" s="108"/>
      <c r="CA7" s="88"/>
      <c r="CB7" s="156" t="s">
        <v>56</v>
      </c>
      <c r="CC7" s="156" t="s">
        <v>81</v>
      </c>
      <c r="CD7" s="156" t="s">
        <v>193</v>
      </c>
      <c r="CE7" s="156" t="s">
        <v>259</v>
      </c>
      <c r="CG7" s="127"/>
      <c r="CH7" s="127"/>
      <c r="CI7" s="127"/>
      <c r="CJ7" s="127"/>
      <c r="CK7" s="127"/>
    </row>
    <row r="8" spans="2:89" ht="7" customHeight="1">
      <c r="B8" s="157" t="s">
        <v>21</v>
      </c>
      <c r="C8" s="158">
        <v>39214</v>
      </c>
      <c r="O8" s="80" t="s">
        <v>22</v>
      </c>
      <c r="P8" s="81">
        <v>33963.590700000001</v>
      </c>
      <c r="AB8" s="90" t="s">
        <v>0</v>
      </c>
      <c r="AC8" s="90" t="s">
        <v>50</v>
      </c>
      <c r="AD8" s="91" t="s">
        <v>83</v>
      </c>
      <c r="AE8" s="92" t="s">
        <v>84</v>
      </c>
      <c r="AF8" s="88"/>
      <c r="AG8" s="88"/>
      <c r="AH8" s="88"/>
      <c r="AI8" s="88"/>
      <c r="AJ8" s="88"/>
      <c r="AK8" s="88"/>
      <c r="AL8" s="88"/>
      <c r="AM8" s="88"/>
      <c r="AO8" s="93" t="s">
        <v>92</v>
      </c>
      <c r="AP8" s="94">
        <v>2813</v>
      </c>
      <c r="AQ8" s="88"/>
      <c r="AR8" s="88"/>
      <c r="AS8" s="88"/>
      <c r="AT8" s="88"/>
      <c r="AU8" s="88"/>
      <c r="AV8" s="88"/>
      <c r="AW8" s="88"/>
      <c r="AX8" s="88"/>
      <c r="AY8" s="88"/>
      <c r="AZ8" s="88"/>
      <c r="BO8" s="109" t="s">
        <v>118</v>
      </c>
      <c r="BP8" s="107"/>
      <c r="BQ8" s="107"/>
      <c r="BR8" s="100" t="s">
        <v>47</v>
      </c>
      <c r="BS8" s="100" t="s">
        <v>156</v>
      </c>
      <c r="BT8" s="100">
        <v>3</v>
      </c>
      <c r="BU8" s="107"/>
      <c r="BV8" s="100" t="s">
        <v>110</v>
      </c>
      <c r="BW8" s="100" t="s">
        <v>156</v>
      </c>
      <c r="BX8" s="100">
        <v>7</v>
      </c>
      <c r="BY8" s="108"/>
      <c r="CA8" s="88"/>
      <c r="CB8" s="130" t="s">
        <v>1</v>
      </c>
      <c r="CC8" s="131">
        <v>2020</v>
      </c>
      <c r="CD8" s="131">
        <v>142644.4687</v>
      </c>
      <c r="CE8" s="78"/>
      <c r="CF8" s="127"/>
      <c r="CG8" s="127"/>
      <c r="CH8" s="127"/>
      <c r="CI8" s="127"/>
      <c r="CJ8" s="127"/>
      <c r="CK8" s="127"/>
    </row>
    <row r="9" spans="2:89" ht="7" customHeight="1">
      <c r="B9" s="157" t="s">
        <v>16</v>
      </c>
      <c r="C9" s="158">
        <v>45892</v>
      </c>
      <c r="O9" s="80" t="s">
        <v>7</v>
      </c>
      <c r="P9" s="81">
        <v>35415.047400000003</v>
      </c>
      <c r="AB9" s="93" t="s">
        <v>3</v>
      </c>
      <c r="AC9" s="94">
        <v>37105.3197</v>
      </c>
      <c r="AD9" s="94">
        <v>5500</v>
      </c>
      <c r="AE9" s="94">
        <v>210000</v>
      </c>
      <c r="AF9" s="88"/>
      <c r="AG9" s="88"/>
      <c r="AH9" s="88"/>
      <c r="AI9" s="88"/>
      <c r="AJ9" s="88"/>
      <c r="AK9" s="88"/>
      <c r="AL9" s="88"/>
      <c r="AM9" s="88"/>
      <c r="AO9" s="93" t="s">
        <v>93</v>
      </c>
      <c r="AP9" s="94">
        <v>2068</v>
      </c>
      <c r="AQ9" s="88"/>
      <c r="AR9" s="88"/>
      <c r="AS9" s="88"/>
      <c r="AT9" s="88"/>
      <c r="AU9" s="88"/>
      <c r="AV9" s="88"/>
      <c r="AW9" s="88"/>
      <c r="AX9" s="88"/>
      <c r="AY9" s="88"/>
      <c r="AZ9" s="88"/>
      <c r="BO9" s="110" t="s">
        <v>0</v>
      </c>
      <c r="BP9" s="107" t="s">
        <v>116</v>
      </c>
      <c r="BQ9" s="107"/>
      <c r="BR9" s="100" t="s">
        <v>47</v>
      </c>
      <c r="BS9" s="100" t="s">
        <v>157</v>
      </c>
      <c r="BT9" s="100">
        <v>47</v>
      </c>
      <c r="BU9" s="107"/>
      <c r="BV9" s="100" t="s">
        <v>110</v>
      </c>
      <c r="BW9" s="100" t="s">
        <v>157</v>
      </c>
      <c r="BX9" s="100">
        <v>99</v>
      </c>
      <c r="BY9" s="108"/>
      <c r="CA9" s="88"/>
      <c r="CB9" s="130" t="s">
        <v>1</v>
      </c>
      <c r="CC9" s="131">
        <v>2021</v>
      </c>
      <c r="CD9" s="131">
        <v>139199.34299999999</v>
      </c>
      <c r="CE9" s="154">
        <f>(표71[[#This Row],[평균가격]]-CD8)/CD8</f>
        <v>-2.4151835198359881E-2</v>
      </c>
      <c r="CF9" s="127"/>
      <c r="CG9" s="155"/>
      <c r="CH9" s="127"/>
      <c r="CI9" s="127"/>
      <c r="CJ9" s="127"/>
      <c r="CK9" s="127"/>
    </row>
    <row r="10" spans="2:89" ht="7" customHeight="1">
      <c r="B10" s="157" t="s">
        <v>6</v>
      </c>
      <c r="C10" s="158">
        <v>46441</v>
      </c>
      <c r="O10" s="80" t="s">
        <v>4</v>
      </c>
      <c r="P10" s="81">
        <v>36047.224900000001</v>
      </c>
      <c r="AB10" s="93" t="s">
        <v>10</v>
      </c>
      <c r="AC10" s="94">
        <v>38504.545400000003</v>
      </c>
      <c r="AD10" s="94">
        <v>4300</v>
      </c>
      <c r="AE10" s="94">
        <v>214000</v>
      </c>
      <c r="AF10" s="88"/>
      <c r="AG10" s="88"/>
      <c r="AH10" s="88"/>
      <c r="AI10" s="88"/>
      <c r="AJ10" s="88"/>
      <c r="AK10" s="88"/>
      <c r="AL10" s="88"/>
      <c r="AM10" s="88"/>
      <c r="AO10" s="93" t="s">
        <v>94</v>
      </c>
      <c r="AP10" s="94">
        <v>1997</v>
      </c>
      <c r="AQ10" s="88"/>
      <c r="AR10" s="88"/>
      <c r="AS10" s="88"/>
      <c r="AT10" s="88"/>
      <c r="AU10" s="88"/>
      <c r="AV10" s="88"/>
      <c r="AW10" s="88"/>
      <c r="AX10" s="88"/>
      <c r="AY10" s="88"/>
      <c r="AZ10" s="88"/>
      <c r="BO10" s="110" t="s">
        <v>3</v>
      </c>
      <c r="BP10" s="107">
        <v>37105.3197</v>
      </c>
      <c r="BQ10" s="107"/>
      <c r="BR10" s="100" t="s">
        <v>47</v>
      </c>
      <c r="BS10" s="100" t="s">
        <v>158</v>
      </c>
      <c r="BT10" s="100">
        <v>98</v>
      </c>
      <c r="BU10" s="107"/>
      <c r="BV10" s="100" t="s">
        <v>110</v>
      </c>
      <c r="BW10" s="100" t="s">
        <v>158</v>
      </c>
      <c r="BX10" s="100">
        <v>220</v>
      </c>
      <c r="BY10" s="108"/>
      <c r="CA10" s="88"/>
      <c r="CB10" s="130" t="s">
        <v>1</v>
      </c>
      <c r="CC10" s="131">
        <v>2022</v>
      </c>
      <c r="CD10" s="131">
        <v>127655.78539999999</v>
      </c>
      <c r="CE10" s="154">
        <f>(표71[[#This Row],[평균가격]]-CD9)/CD9</f>
        <v>-8.2928247728870391E-2</v>
      </c>
      <c r="CF10" s="127"/>
      <c r="CG10" s="155"/>
      <c r="CH10" s="127"/>
      <c r="CI10" s="127"/>
      <c r="CJ10" s="127"/>
      <c r="CK10" s="127"/>
    </row>
    <row r="11" spans="2:89" ht="7" customHeight="1">
      <c r="B11" s="157" t="s">
        <v>3</v>
      </c>
      <c r="C11" s="158">
        <v>52312</v>
      </c>
      <c r="O11" s="80" t="s">
        <v>9</v>
      </c>
      <c r="P11" s="81">
        <v>36077.783799999997</v>
      </c>
      <c r="AB11" s="93" t="s">
        <v>8</v>
      </c>
      <c r="AC11" s="94">
        <v>43276.940699999999</v>
      </c>
      <c r="AD11" s="94">
        <v>7239</v>
      </c>
      <c r="AE11" s="94">
        <v>179000</v>
      </c>
      <c r="AF11" s="88"/>
      <c r="AG11" s="88"/>
      <c r="AH11" s="88"/>
      <c r="AI11" s="88"/>
      <c r="AJ11" s="88"/>
      <c r="AK11" s="88"/>
      <c r="AL11" s="88"/>
      <c r="AM11" s="88"/>
      <c r="AO11" s="93" t="s">
        <v>95</v>
      </c>
      <c r="AP11" s="94">
        <v>1627</v>
      </c>
      <c r="AQ11" s="88"/>
      <c r="AR11" s="88"/>
      <c r="AS11" s="88"/>
      <c r="AT11" s="88"/>
      <c r="AU11" s="88"/>
      <c r="AV11" s="88"/>
      <c r="AW11" s="88"/>
      <c r="AX11" s="88"/>
      <c r="AY11" s="88"/>
      <c r="AZ11" s="88"/>
      <c r="BO11" s="110" t="s">
        <v>10</v>
      </c>
      <c r="BP11" s="107">
        <v>38504.545400000003</v>
      </c>
      <c r="BQ11" s="107"/>
      <c r="BR11" s="100" t="s">
        <v>47</v>
      </c>
      <c r="BS11" s="100" t="s">
        <v>132</v>
      </c>
      <c r="BT11" s="100">
        <f>SUM(BT8:BT10)</f>
        <v>148</v>
      </c>
      <c r="BU11" s="107"/>
      <c r="BV11" s="100" t="s">
        <v>110</v>
      </c>
      <c r="BW11" s="100" t="s">
        <v>132</v>
      </c>
      <c r="BX11" s="100">
        <f>SUM(BX8:BX10)</f>
        <v>326</v>
      </c>
      <c r="BY11" s="108"/>
      <c r="CA11" s="88"/>
      <c r="CB11" s="130" t="s">
        <v>1</v>
      </c>
      <c r="CC11" s="131">
        <v>2023</v>
      </c>
      <c r="CD11" s="131">
        <v>182667.83609999999</v>
      </c>
      <c r="CE11" s="154">
        <f>(표71[[#This Row],[평균가격]]-CD10)/CD10</f>
        <v>0.430940521243309</v>
      </c>
      <c r="CF11" s="127"/>
      <c r="CG11" s="127"/>
      <c r="CH11" s="127"/>
      <c r="CI11" s="127"/>
      <c r="CJ11" s="127"/>
      <c r="CK11" s="127"/>
    </row>
    <row r="12" spans="2:89" ht="7" customHeight="1">
      <c r="B12" s="157" t="s">
        <v>14</v>
      </c>
      <c r="C12" s="158">
        <v>52474</v>
      </c>
      <c r="O12" s="80" t="s">
        <v>25</v>
      </c>
      <c r="P12" s="81">
        <v>37948.9611</v>
      </c>
      <c r="AB12" s="93" t="s">
        <v>4</v>
      </c>
      <c r="AC12" s="94">
        <v>44765.589200000002</v>
      </c>
      <c r="AD12" s="94">
        <v>4700</v>
      </c>
      <c r="AE12" s="94">
        <v>340000</v>
      </c>
      <c r="AF12" s="88"/>
      <c r="AG12" s="88"/>
      <c r="AH12" s="88"/>
      <c r="AI12" s="88"/>
      <c r="AJ12" s="88"/>
      <c r="AK12" s="88"/>
      <c r="AL12" s="88"/>
      <c r="AM12" s="88"/>
      <c r="AO12" s="93" t="s">
        <v>96</v>
      </c>
      <c r="AP12" s="94">
        <v>1479</v>
      </c>
      <c r="AQ12" s="88"/>
      <c r="AR12" s="88"/>
      <c r="AS12" s="88"/>
      <c r="AT12" s="88"/>
      <c r="AU12" s="88"/>
      <c r="AV12" s="88"/>
      <c r="AW12" s="88"/>
      <c r="AX12" s="88"/>
      <c r="AY12" s="88"/>
      <c r="AZ12" s="88"/>
      <c r="BO12" s="110" t="s">
        <v>8</v>
      </c>
      <c r="BP12" s="107">
        <v>43276.940699999999</v>
      </c>
      <c r="BQ12" s="107"/>
      <c r="BR12" s="100"/>
      <c r="BS12" s="100"/>
      <c r="BT12" s="100"/>
      <c r="BU12" s="107"/>
      <c r="BV12" s="100"/>
      <c r="BW12" s="100"/>
      <c r="BX12" s="100"/>
      <c r="BY12" s="108"/>
      <c r="CA12" s="88"/>
      <c r="CB12" s="130" t="s">
        <v>1</v>
      </c>
      <c r="CC12" s="131">
        <v>2024</v>
      </c>
      <c r="CD12" s="131">
        <v>186472.53690000001</v>
      </c>
      <c r="CE12" s="154">
        <f>(표71[[#This Row],[평균가격]]-CD11)/CD11</f>
        <v>2.082852067025729E-2</v>
      </c>
      <c r="CF12" s="127"/>
      <c r="CG12" s="127"/>
      <c r="CH12" s="127"/>
      <c r="CI12" s="127"/>
      <c r="CJ12" s="127"/>
      <c r="CK12" s="127"/>
    </row>
    <row r="13" spans="2:89" ht="7" customHeight="1">
      <c r="B13" s="157" t="s">
        <v>11</v>
      </c>
      <c r="C13" s="158">
        <v>56192</v>
      </c>
      <c r="O13" s="80" t="s">
        <v>5</v>
      </c>
      <c r="P13" s="81">
        <v>40551.9954</v>
      </c>
      <c r="AB13" s="93" t="s">
        <v>25</v>
      </c>
      <c r="AC13" s="94">
        <v>45353.247199999998</v>
      </c>
      <c r="AD13" s="94">
        <v>7000</v>
      </c>
      <c r="AE13" s="94">
        <v>277000</v>
      </c>
      <c r="AF13" s="88"/>
      <c r="AG13" s="88"/>
      <c r="AH13" s="88"/>
      <c r="AI13" s="88"/>
      <c r="AJ13" s="88"/>
      <c r="AK13" s="88"/>
      <c r="AL13" s="88"/>
      <c r="AM13" s="88"/>
      <c r="AO13" s="93" t="s">
        <v>97</v>
      </c>
      <c r="AP13" s="94">
        <v>1364</v>
      </c>
      <c r="AQ13" s="88"/>
      <c r="AR13" s="88"/>
      <c r="AS13" s="88"/>
      <c r="AT13" s="88"/>
      <c r="AU13" s="88"/>
      <c r="AV13" s="88"/>
      <c r="AW13" s="88"/>
      <c r="AX13" s="88"/>
      <c r="AY13" s="88"/>
      <c r="AZ13" s="88"/>
      <c r="BO13" s="107"/>
      <c r="BP13" s="107"/>
      <c r="BQ13" s="107"/>
      <c r="BR13" s="100" t="s">
        <v>48</v>
      </c>
      <c r="BS13" s="100" t="s">
        <v>156</v>
      </c>
      <c r="BT13" s="100">
        <v>0</v>
      </c>
      <c r="BU13" s="107"/>
      <c r="BV13" s="100" t="s">
        <v>59</v>
      </c>
      <c r="BW13" s="100" t="s">
        <v>156</v>
      </c>
      <c r="BX13" s="100">
        <v>28</v>
      </c>
      <c r="BY13" s="108"/>
      <c r="CA13" s="88"/>
      <c r="CB13" s="130" t="s">
        <v>3</v>
      </c>
      <c r="CC13" s="131">
        <v>2020</v>
      </c>
      <c r="CD13" s="131">
        <v>36409.706100000003</v>
      </c>
      <c r="CE13" s="154"/>
      <c r="CF13" s="127"/>
      <c r="CG13" s="127"/>
      <c r="CH13" s="127"/>
      <c r="CI13" s="127"/>
      <c r="CJ13" s="127"/>
      <c r="CK13" s="127"/>
    </row>
    <row r="14" spans="2:89" ht="7" customHeight="1">
      <c r="B14" s="157" t="s">
        <v>25</v>
      </c>
      <c r="C14" s="158">
        <v>56963</v>
      </c>
      <c r="O14" s="80" t="s">
        <v>11</v>
      </c>
      <c r="P14" s="81">
        <v>44520.550999999999</v>
      </c>
      <c r="AB14" s="93" t="s">
        <v>5</v>
      </c>
      <c r="AC14" s="94">
        <v>47033.711199999998</v>
      </c>
      <c r="AD14" s="94">
        <v>6850</v>
      </c>
      <c r="AE14" s="94">
        <v>311032</v>
      </c>
      <c r="AF14" s="88"/>
      <c r="AG14" s="88"/>
      <c r="AH14" s="88"/>
      <c r="AI14" s="88"/>
      <c r="AJ14" s="88"/>
      <c r="AK14" s="88"/>
      <c r="AL14" s="88"/>
      <c r="AM14" s="88"/>
      <c r="AO14" s="93" t="s">
        <v>87</v>
      </c>
      <c r="AP14" s="94">
        <v>1088</v>
      </c>
      <c r="AQ14" s="88"/>
      <c r="AR14" s="88"/>
      <c r="AS14" s="88"/>
      <c r="AT14" s="88"/>
      <c r="AU14" s="88"/>
      <c r="AV14" s="88"/>
      <c r="AW14" s="88"/>
      <c r="AX14" s="88"/>
      <c r="AY14" s="88"/>
      <c r="AZ14" s="88"/>
      <c r="BO14" s="107"/>
      <c r="BP14" s="107"/>
      <c r="BQ14" s="107"/>
      <c r="BR14" s="100" t="s">
        <v>48</v>
      </c>
      <c r="BS14" s="100" t="s">
        <v>157</v>
      </c>
      <c r="BT14" s="100">
        <v>21</v>
      </c>
      <c r="BU14" s="107"/>
      <c r="BV14" s="100" t="s">
        <v>59</v>
      </c>
      <c r="BW14" s="100" t="s">
        <v>157</v>
      </c>
      <c r="BX14" s="100">
        <v>205</v>
      </c>
      <c r="BY14" s="108"/>
      <c r="CA14" s="88"/>
      <c r="CB14" s="130" t="s">
        <v>3</v>
      </c>
      <c r="CC14" s="131">
        <v>2021</v>
      </c>
      <c r="CD14" s="131">
        <v>35956.459300000002</v>
      </c>
      <c r="CE14" s="154">
        <f>(표71[[#This Row],[평균가격]]-CD13)/CD13</f>
        <v>-1.244851575442958E-2</v>
      </c>
      <c r="CF14" s="127"/>
      <c r="CG14" s="127"/>
      <c r="CH14" s="127"/>
      <c r="CI14" s="127"/>
      <c r="CJ14" s="127"/>
      <c r="CK14" s="127"/>
    </row>
    <row r="15" spans="2:89" ht="7" customHeight="1">
      <c r="B15" s="157" t="s">
        <v>12</v>
      </c>
      <c r="C15" s="158">
        <v>60892</v>
      </c>
      <c r="O15" s="80" t="s">
        <v>17</v>
      </c>
      <c r="P15" s="81">
        <v>45312.350299999998</v>
      </c>
      <c r="AB15" s="93" t="s">
        <v>22</v>
      </c>
      <c r="AC15" s="94">
        <v>47330.987500000003</v>
      </c>
      <c r="AD15" s="94">
        <v>4219</v>
      </c>
      <c r="AE15" s="94">
        <v>300000</v>
      </c>
      <c r="AF15" s="88"/>
      <c r="AG15" s="88"/>
      <c r="AH15" s="88"/>
      <c r="AI15" s="88"/>
      <c r="AJ15" s="88"/>
      <c r="AK15" s="88"/>
      <c r="AL15" s="88"/>
      <c r="AM15" s="88"/>
      <c r="AO15" s="93" t="s">
        <v>98</v>
      </c>
      <c r="AP15" s="94">
        <v>6568</v>
      </c>
      <c r="AQ15" s="88"/>
      <c r="AR15" s="88"/>
      <c r="AS15" s="88"/>
      <c r="AT15" s="88"/>
      <c r="AU15" s="88"/>
      <c r="AV15" s="88"/>
      <c r="AW15" s="88"/>
      <c r="AX15" s="88"/>
      <c r="AY15" s="88"/>
      <c r="AZ15" s="88"/>
      <c r="BO15" s="107"/>
      <c r="BP15" s="107"/>
      <c r="BQ15" s="107"/>
      <c r="BR15" s="100" t="s">
        <v>48</v>
      </c>
      <c r="BS15" s="100" t="s">
        <v>158</v>
      </c>
      <c r="BT15" s="100">
        <v>38</v>
      </c>
      <c r="BU15" s="107"/>
      <c r="BV15" s="100" t="s">
        <v>59</v>
      </c>
      <c r="BW15" s="100" t="s">
        <v>158</v>
      </c>
      <c r="BX15" s="100">
        <v>167</v>
      </c>
      <c r="BY15" s="108"/>
      <c r="CA15" s="88"/>
      <c r="CB15" s="130" t="s">
        <v>3</v>
      </c>
      <c r="CC15" s="131">
        <v>2022</v>
      </c>
      <c r="CD15" s="131">
        <v>33098.260300000002</v>
      </c>
      <c r="CE15" s="154">
        <f>(표71[[#This Row],[평균가격]]-CD14)/CD14</f>
        <v>-7.9490557625622502E-2</v>
      </c>
      <c r="CF15" s="127"/>
      <c r="CG15" s="127"/>
      <c r="CH15" s="127"/>
      <c r="CI15" s="127"/>
      <c r="CJ15" s="127"/>
      <c r="CK15" s="127"/>
    </row>
    <row r="16" spans="2:89" ht="7" customHeight="1">
      <c r="B16" s="157" t="s">
        <v>10</v>
      </c>
      <c r="C16" s="158">
        <v>62470</v>
      </c>
      <c r="O16" s="80" t="s">
        <v>14</v>
      </c>
      <c r="P16" s="81">
        <v>45718.602700000003</v>
      </c>
      <c r="AB16" s="93" t="s">
        <v>7</v>
      </c>
      <c r="AC16" s="94">
        <v>48693.070200000002</v>
      </c>
      <c r="AD16" s="94">
        <v>5000</v>
      </c>
      <c r="AE16" s="94">
        <v>210000</v>
      </c>
      <c r="AF16" s="88"/>
      <c r="AG16" s="88"/>
      <c r="AH16" s="88"/>
      <c r="AI16" s="88"/>
      <c r="AJ16" s="88"/>
      <c r="AK16" s="88"/>
      <c r="AL16" s="88"/>
      <c r="AM16" s="88"/>
      <c r="AO16" s="88"/>
      <c r="AP16" s="88"/>
      <c r="AQ16" s="88"/>
      <c r="AR16" s="88"/>
      <c r="AS16" s="88"/>
      <c r="AT16" s="88"/>
      <c r="AU16" s="88"/>
      <c r="AV16" s="88"/>
      <c r="AW16" s="88"/>
      <c r="AX16" s="88"/>
      <c r="AY16" s="88"/>
      <c r="AZ16" s="88"/>
      <c r="BO16" s="107"/>
      <c r="BP16" s="107"/>
      <c r="BQ16" s="107"/>
      <c r="BR16" s="100" t="s">
        <v>48</v>
      </c>
      <c r="BS16" s="100" t="s">
        <v>132</v>
      </c>
      <c r="BT16" s="100">
        <f>SUM(BT13:BT15)</f>
        <v>59</v>
      </c>
      <c r="BU16" s="107"/>
      <c r="BV16" s="100" t="s">
        <v>59</v>
      </c>
      <c r="BW16" s="100" t="s">
        <v>132</v>
      </c>
      <c r="BX16" s="100">
        <f>SUM(BX13:BX15)</f>
        <v>400</v>
      </c>
      <c r="BY16" s="108"/>
      <c r="CA16" s="88"/>
      <c r="CB16" s="130" t="s">
        <v>3</v>
      </c>
      <c r="CC16" s="131">
        <v>2023</v>
      </c>
      <c r="CD16" s="131">
        <v>36995.864200000004</v>
      </c>
      <c r="CE16" s="154">
        <f>(표71[[#This Row],[평균가격]]-CD15)/CD15</f>
        <v>0.11775857294831903</v>
      </c>
      <c r="CF16" s="127"/>
      <c r="CG16" s="127"/>
      <c r="CH16" s="127"/>
      <c r="CI16" s="127"/>
      <c r="CJ16" s="127"/>
      <c r="CK16" s="127"/>
    </row>
    <row r="17" spans="2:90" ht="7" customHeight="1">
      <c r="B17" s="157" t="s">
        <v>5</v>
      </c>
      <c r="C17" s="158">
        <v>62551</v>
      </c>
      <c r="O17" s="80" t="s">
        <v>19</v>
      </c>
      <c r="P17" s="81">
        <v>48201.200799999999</v>
      </c>
      <c r="AB17" s="93" t="s">
        <v>9</v>
      </c>
      <c r="AC17" s="94">
        <v>54070.947099999998</v>
      </c>
      <c r="AD17" s="94">
        <v>5900</v>
      </c>
      <c r="AE17" s="94">
        <v>143000</v>
      </c>
      <c r="AF17" s="88"/>
      <c r="AG17" s="88"/>
      <c r="AH17" s="88"/>
      <c r="AI17" s="88"/>
      <c r="AJ17" s="88"/>
      <c r="AK17" s="88"/>
      <c r="AL17" s="88"/>
      <c r="AM17" s="88"/>
      <c r="BO17" s="107"/>
      <c r="BP17" s="107"/>
      <c r="BQ17" s="107"/>
      <c r="BR17" s="107"/>
      <c r="BS17" s="107"/>
      <c r="BT17" s="107"/>
      <c r="BU17" s="107"/>
      <c r="BV17" s="107"/>
      <c r="BW17" s="107"/>
      <c r="BX17" s="107"/>
      <c r="BY17" s="108"/>
      <c r="CA17" s="88"/>
      <c r="CB17" s="130" t="s">
        <v>3</v>
      </c>
      <c r="CC17" s="131">
        <v>2024</v>
      </c>
      <c r="CD17" s="131">
        <v>37105.3197</v>
      </c>
      <c r="CE17" s="154">
        <f>(표71[[#This Row],[평균가격]]-CD16)/CD16</f>
        <v>2.9585874628655488E-3</v>
      </c>
      <c r="CF17" s="127"/>
      <c r="CG17" s="127"/>
      <c r="CH17" s="127"/>
      <c r="CI17" s="127"/>
      <c r="CJ17" s="127"/>
      <c r="CK17" s="127"/>
    </row>
    <row r="18" spans="2:90" ht="7" customHeight="1">
      <c r="B18" s="157" t="s">
        <v>15</v>
      </c>
      <c r="C18" s="158">
        <v>63935</v>
      </c>
      <c r="O18" s="80" t="s">
        <v>20</v>
      </c>
      <c r="P18" s="81">
        <v>52731.2232</v>
      </c>
      <c r="AB18" s="93" t="s">
        <v>11</v>
      </c>
      <c r="AC18" s="94">
        <v>59048.971599999997</v>
      </c>
      <c r="AD18" s="94">
        <v>4300</v>
      </c>
      <c r="AE18" s="94">
        <v>280000</v>
      </c>
      <c r="AF18" s="88"/>
      <c r="AG18" s="88"/>
      <c r="AH18" s="88"/>
      <c r="AI18" s="88"/>
      <c r="AJ18" s="88"/>
      <c r="AK18" s="88"/>
      <c r="AL18" s="88"/>
      <c r="AM18" s="88"/>
      <c r="AS18" s="100"/>
      <c r="AT18" s="100"/>
      <c r="AU18" s="100"/>
      <c r="BO18" s="107"/>
      <c r="BP18" s="107"/>
      <c r="BQ18" s="107"/>
      <c r="BR18" s="107"/>
      <c r="BS18" s="107"/>
      <c r="BT18" s="107"/>
      <c r="BU18" s="107"/>
      <c r="BV18" s="107"/>
      <c r="BW18" s="107"/>
      <c r="BX18" s="107"/>
      <c r="BY18" s="108"/>
      <c r="CA18" s="88"/>
      <c r="CB18" s="128"/>
      <c r="CC18" s="129"/>
      <c r="CD18" s="129"/>
      <c r="CE18" s="127"/>
      <c r="CF18" s="127"/>
      <c r="CG18" s="127"/>
      <c r="CH18" s="127"/>
      <c r="CI18" s="127"/>
      <c r="CJ18" s="127"/>
      <c r="CK18" s="127"/>
    </row>
    <row r="19" spans="2:90" ht="7" customHeight="1">
      <c r="B19" s="157" t="s">
        <v>20</v>
      </c>
      <c r="C19" s="158">
        <v>64364</v>
      </c>
      <c r="O19" s="80" t="s">
        <v>2</v>
      </c>
      <c r="P19" s="81">
        <v>53227.201999999997</v>
      </c>
      <c r="AB19" s="93" t="s">
        <v>17</v>
      </c>
      <c r="AC19" s="94">
        <v>65709.781400000007</v>
      </c>
      <c r="AD19" s="94">
        <v>3800</v>
      </c>
      <c r="AE19" s="94">
        <v>380000</v>
      </c>
      <c r="AF19" s="88"/>
      <c r="AG19" s="88"/>
      <c r="AH19" s="88"/>
      <c r="AI19" s="88"/>
      <c r="AJ19" s="88"/>
      <c r="AK19" s="88"/>
      <c r="AL19" s="88"/>
      <c r="AM19" s="88"/>
      <c r="AO19" s="100" t="s">
        <v>171</v>
      </c>
      <c r="AP19" s="100"/>
      <c r="AQ19" s="100"/>
      <c r="AR19" s="100"/>
      <c r="AS19" s="100"/>
      <c r="AT19" s="100"/>
      <c r="AU19" s="100"/>
      <c r="BO19" s="107"/>
      <c r="BP19" s="107"/>
      <c r="BQ19" s="107"/>
      <c r="BR19" s="107"/>
      <c r="BS19" s="107"/>
      <c r="BT19" s="107"/>
      <c r="BU19" s="107"/>
      <c r="BV19" s="107"/>
      <c r="BW19" s="107"/>
      <c r="BX19" s="107"/>
      <c r="BY19" s="108"/>
      <c r="CA19" s="88"/>
      <c r="CB19" s="163" t="s">
        <v>252</v>
      </c>
      <c r="CC19" s="163"/>
      <c r="CD19" s="163"/>
      <c r="CE19" s="163"/>
      <c r="CF19" s="163"/>
      <c r="CG19" s="127"/>
      <c r="CH19" s="127"/>
      <c r="CI19" s="127"/>
      <c r="CJ19" s="127"/>
      <c r="CK19" s="127"/>
    </row>
    <row r="20" spans="2:90" ht="7" customHeight="1">
      <c r="B20" s="157" t="s">
        <v>13</v>
      </c>
      <c r="C20" s="158">
        <v>68889</v>
      </c>
      <c r="O20" s="80" t="s">
        <v>23</v>
      </c>
      <c r="P20" s="81">
        <v>54745.912100000001</v>
      </c>
      <c r="AB20" s="93" t="s">
        <v>14</v>
      </c>
      <c r="AC20" s="94">
        <v>65713.474499999997</v>
      </c>
      <c r="AD20" s="94">
        <v>6500</v>
      </c>
      <c r="AE20" s="94">
        <v>1592500</v>
      </c>
      <c r="AF20" s="88"/>
      <c r="AG20" s="88"/>
      <c r="AH20" s="88"/>
      <c r="AI20" s="88"/>
      <c r="AJ20" s="88"/>
      <c r="AK20" s="88"/>
      <c r="AL20" s="88"/>
      <c r="AM20" s="88"/>
      <c r="AO20" s="153" t="s">
        <v>242</v>
      </c>
      <c r="AP20" s="100"/>
      <c r="AQ20" s="100"/>
      <c r="AR20" s="87" t="s">
        <v>245</v>
      </c>
      <c r="AS20" s="100"/>
      <c r="AT20" s="100"/>
      <c r="AU20" s="100"/>
      <c r="BO20" s="107"/>
      <c r="BP20" s="107"/>
      <c r="BQ20" s="107"/>
      <c r="BR20" s="107"/>
      <c r="BS20" s="107"/>
      <c r="BT20" s="107"/>
      <c r="BU20" s="107"/>
      <c r="BV20" s="107"/>
      <c r="BW20" s="107"/>
      <c r="BX20" s="107"/>
      <c r="BY20" s="108"/>
      <c r="CA20" s="88"/>
      <c r="CB20" s="163"/>
      <c r="CC20" s="163"/>
      <c r="CD20" s="163"/>
      <c r="CE20" s="163"/>
      <c r="CF20" s="163"/>
    </row>
    <row r="21" spans="2:90" ht="7" customHeight="1">
      <c r="B21" s="157" t="s">
        <v>19</v>
      </c>
      <c r="C21" s="158">
        <v>74571</v>
      </c>
      <c r="O21" s="80" t="s">
        <v>6</v>
      </c>
      <c r="P21" s="81">
        <v>56150.039499999999</v>
      </c>
      <c r="AB21" s="93" t="s">
        <v>6</v>
      </c>
      <c r="AC21" s="94">
        <v>71386.440900000001</v>
      </c>
      <c r="AD21" s="94">
        <v>7000</v>
      </c>
      <c r="AE21" s="94">
        <v>410000</v>
      </c>
      <c r="AF21" s="88"/>
      <c r="AG21" s="88"/>
      <c r="AH21" s="88"/>
      <c r="AI21" s="88"/>
      <c r="AJ21" s="88"/>
      <c r="AK21" s="88"/>
      <c r="AL21" s="88"/>
      <c r="AM21" s="88"/>
      <c r="AO21" s="153" t="s">
        <v>243</v>
      </c>
      <c r="AP21" s="100"/>
      <c r="AQ21" s="100"/>
      <c r="AR21" s="153" t="s">
        <v>246</v>
      </c>
      <c r="AS21" s="100"/>
      <c r="AT21" s="100"/>
      <c r="AU21" s="100"/>
      <c r="BO21" s="107"/>
      <c r="BP21" s="107"/>
      <c r="BQ21" s="107"/>
      <c r="BR21" s="107"/>
      <c r="BS21" s="107"/>
      <c r="BT21" s="107"/>
      <c r="BU21" s="107"/>
      <c r="BV21" s="107"/>
      <c r="BW21" s="107"/>
      <c r="BX21" s="107"/>
      <c r="BY21" s="108"/>
      <c r="CA21" s="88"/>
      <c r="CB21" s="163"/>
      <c r="CC21" s="163"/>
      <c r="CD21" s="163"/>
      <c r="CE21" s="163"/>
      <c r="CF21" s="163"/>
    </row>
    <row r="22" spans="2:90" ht="7" customHeight="1">
      <c r="B22" s="157" t="s">
        <v>17</v>
      </c>
      <c r="C22" s="158">
        <v>75938</v>
      </c>
      <c r="O22" s="80" t="s">
        <v>12</v>
      </c>
      <c r="P22" s="81">
        <v>57209.287900000003</v>
      </c>
      <c r="AB22" s="93" t="s">
        <v>23</v>
      </c>
      <c r="AC22" s="94">
        <v>72275.977700000003</v>
      </c>
      <c r="AD22" s="94">
        <v>4500</v>
      </c>
      <c r="AE22" s="94">
        <v>910000</v>
      </c>
      <c r="AF22" s="88"/>
      <c r="AG22" s="88"/>
      <c r="AH22" s="88"/>
      <c r="AI22" s="88"/>
      <c r="AJ22" s="88"/>
      <c r="AK22" s="88"/>
      <c r="AL22" s="88"/>
      <c r="AM22" s="88"/>
      <c r="AO22" s="153" t="s">
        <v>244</v>
      </c>
      <c r="AP22" s="100"/>
      <c r="AQ22" s="100"/>
      <c r="AR22" s="87" t="s">
        <v>247</v>
      </c>
      <c r="AS22" s="100"/>
      <c r="AT22" s="100"/>
      <c r="AU22" s="100"/>
      <c r="BO22" s="107" t="s">
        <v>56</v>
      </c>
      <c r="BP22" s="107" t="s">
        <v>160</v>
      </c>
      <c r="BQ22" s="107" t="s">
        <v>58</v>
      </c>
      <c r="BR22" s="107"/>
      <c r="BS22" s="107"/>
      <c r="BT22" s="107"/>
      <c r="BU22" s="107"/>
      <c r="BV22" s="107"/>
      <c r="BW22" s="107"/>
      <c r="BX22" s="107"/>
      <c r="BY22" s="108"/>
      <c r="CA22" s="88"/>
      <c r="CB22" s="163"/>
      <c r="CC22" s="163"/>
      <c r="CD22" s="163"/>
      <c r="CE22" s="163"/>
      <c r="CF22" s="163"/>
    </row>
    <row r="23" spans="2:90" ht="7" customHeight="1">
      <c r="B23" s="157" t="s">
        <v>2</v>
      </c>
      <c r="C23" s="158">
        <v>76033</v>
      </c>
      <c r="O23" s="80" t="s">
        <v>13</v>
      </c>
      <c r="P23" s="81">
        <v>57865.979700000004</v>
      </c>
      <c r="AB23" s="93" t="s">
        <v>19</v>
      </c>
      <c r="AC23" s="94">
        <v>76053.8177</v>
      </c>
      <c r="AD23" s="94">
        <v>5800</v>
      </c>
      <c r="AE23" s="94">
        <v>620000</v>
      </c>
      <c r="AF23" s="88"/>
      <c r="AG23" s="88"/>
      <c r="AH23" s="88"/>
      <c r="AI23" s="88"/>
      <c r="AJ23" s="88"/>
      <c r="AK23" s="88"/>
      <c r="AL23" s="88"/>
      <c r="AM23" s="88"/>
      <c r="AO23" s="100"/>
      <c r="AP23" s="100"/>
      <c r="AQ23" s="100"/>
      <c r="AR23" s="100"/>
      <c r="AS23" s="100"/>
      <c r="AT23" s="100"/>
      <c r="AU23" s="100"/>
      <c r="BO23" s="107" t="s">
        <v>49</v>
      </c>
      <c r="BP23" s="107">
        <f>BT6</f>
        <v>196</v>
      </c>
      <c r="BQ23" s="107">
        <v>1</v>
      </c>
      <c r="BR23" s="107"/>
      <c r="BS23" s="107"/>
      <c r="BT23" s="107"/>
      <c r="BU23" s="107"/>
      <c r="BV23" s="107"/>
      <c r="BW23" s="107"/>
      <c r="BX23" s="107"/>
      <c r="BY23" s="108"/>
      <c r="CA23" s="88"/>
      <c r="CB23" s="163"/>
      <c r="CC23" s="163"/>
      <c r="CD23" s="163"/>
      <c r="CE23" s="163"/>
      <c r="CF23" s="163"/>
      <c r="CK23" t="s">
        <v>257</v>
      </c>
      <c r="CL23" t="s">
        <v>258</v>
      </c>
    </row>
    <row r="24" spans="2:90" ht="7" customHeight="1">
      <c r="B24" s="157" t="s">
        <v>7</v>
      </c>
      <c r="C24" s="158">
        <v>77344</v>
      </c>
      <c r="O24" s="80" t="s">
        <v>24</v>
      </c>
      <c r="P24" s="81">
        <v>59559.134700000002</v>
      </c>
      <c r="AB24" s="93" t="s">
        <v>24</v>
      </c>
      <c r="AC24" s="94">
        <v>78794.395499999999</v>
      </c>
      <c r="AD24" s="94">
        <v>9850</v>
      </c>
      <c r="AE24" s="94">
        <v>467000</v>
      </c>
      <c r="AF24" s="88"/>
      <c r="AG24" s="88"/>
      <c r="AH24" s="88"/>
      <c r="AI24" s="88"/>
      <c r="AJ24" s="88"/>
      <c r="AK24" s="88"/>
      <c r="AL24" s="88"/>
      <c r="AM24" s="88"/>
      <c r="AP24" s="100"/>
      <c r="AQ24" s="100"/>
      <c r="AR24" s="100"/>
      <c r="AS24" s="100"/>
      <c r="AT24" s="100"/>
      <c r="AU24" s="100"/>
      <c r="BO24" s="107" t="s">
        <v>47</v>
      </c>
      <c r="BP24" s="107">
        <f>BT11</f>
        <v>148</v>
      </c>
      <c r="BQ24" s="107">
        <v>2</v>
      </c>
      <c r="BR24" s="107"/>
      <c r="BS24" s="107"/>
      <c r="BT24" s="107"/>
      <c r="BU24" s="107"/>
      <c r="BV24" s="107"/>
      <c r="BW24" s="107"/>
      <c r="BX24" s="107"/>
      <c r="BY24" s="108"/>
      <c r="CA24" s="88"/>
      <c r="CH24" s="127" t="s">
        <v>257</v>
      </c>
      <c r="CI24" s="127" t="s">
        <v>258</v>
      </c>
      <c r="CK24" t="s">
        <v>1</v>
      </c>
      <c r="CL24">
        <v>8.6172239746584015E-2</v>
      </c>
    </row>
    <row r="25" spans="2:90" ht="7" customHeight="1">
      <c r="B25" s="157" t="s">
        <v>1</v>
      </c>
      <c r="C25" s="158">
        <v>77771</v>
      </c>
      <c r="O25" s="80" t="s">
        <v>18</v>
      </c>
      <c r="P25" s="81">
        <v>71082.329299999998</v>
      </c>
      <c r="AB25" s="93" t="s">
        <v>2</v>
      </c>
      <c r="AC25" s="94">
        <v>80141.033500000005</v>
      </c>
      <c r="AD25" s="94">
        <v>6600</v>
      </c>
      <c r="AE25" s="94">
        <v>379824</v>
      </c>
      <c r="AF25" s="88"/>
      <c r="AG25" s="88"/>
      <c r="AH25" s="88"/>
      <c r="AI25" s="88"/>
      <c r="AJ25" s="88"/>
      <c r="AK25" s="88"/>
      <c r="AL25" s="88"/>
      <c r="AM25" s="88"/>
      <c r="BO25" s="107" t="s">
        <v>48</v>
      </c>
      <c r="BP25" s="107">
        <f>BT16</f>
        <v>59</v>
      </c>
      <c r="BQ25" s="107">
        <v>3</v>
      </c>
      <c r="BR25" s="107"/>
      <c r="BS25" s="107"/>
      <c r="BT25" s="107"/>
      <c r="BU25" s="107"/>
      <c r="BV25" s="107"/>
      <c r="BW25" s="107"/>
      <c r="BX25" s="107"/>
      <c r="BY25" s="108"/>
      <c r="CA25" s="88"/>
      <c r="CH25" s="127" t="s">
        <v>1</v>
      </c>
      <c r="CI25" s="155">
        <v>8.6172239746584015E-2</v>
      </c>
      <c r="CK25" t="s">
        <v>3</v>
      </c>
      <c r="CL25">
        <v>7.1945217577831233E-3</v>
      </c>
    </row>
    <row r="26" spans="2:90" ht="7" customHeight="1">
      <c r="B26" s="157" t="s">
        <v>22</v>
      </c>
      <c r="C26" s="158">
        <v>95267</v>
      </c>
      <c r="O26" s="80" t="s">
        <v>16</v>
      </c>
      <c r="P26" s="81">
        <v>73791.204599999997</v>
      </c>
      <c r="AB26" s="93" t="s">
        <v>20</v>
      </c>
      <c r="AC26" s="94">
        <v>81173.003500000006</v>
      </c>
      <c r="AD26" s="94">
        <v>5500</v>
      </c>
      <c r="AE26" s="94">
        <v>1270000</v>
      </c>
      <c r="AF26" s="88"/>
      <c r="AG26" s="88"/>
      <c r="AH26" s="88"/>
      <c r="AI26" s="88"/>
      <c r="AJ26" s="88"/>
      <c r="AK26" s="88"/>
      <c r="AL26" s="88"/>
      <c r="AM26" s="88"/>
      <c r="BO26" s="107" t="s">
        <v>59</v>
      </c>
      <c r="BP26" s="107">
        <v>400</v>
      </c>
      <c r="BQ26" s="107">
        <v>23</v>
      </c>
      <c r="BR26" s="107"/>
      <c r="BS26" s="107"/>
      <c r="BT26" s="107"/>
      <c r="BU26" s="107"/>
      <c r="BV26" s="107"/>
      <c r="BW26" s="107"/>
      <c r="BX26" s="107"/>
      <c r="BY26" s="108"/>
      <c r="CA26" s="88"/>
      <c r="CH26" s="127" t="s">
        <v>3</v>
      </c>
      <c r="CI26" s="155">
        <v>7.1945217577831233E-3</v>
      </c>
    </row>
    <row r="27" spans="2:90" ht="7" customHeight="1">
      <c r="B27" s="157" t="s">
        <v>18</v>
      </c>
      <c r="C27" s="158">
        <v>96427</v>
      </c>
      <c r="O27" s="80" t="s">
        <v>21</v>
      </c>
      <c r="P27" s="81">
        <v>93568.082200000004</v>
      </c>
      <c r="AB27" s="93" t="s">
        <v>13</v>
      </c>
      <c r="AC27" s="94">
        <v>81882.017200000002</v>
      </c>
      <c r="AD27" s="94">
        <v>6000</v>
      </c>
      <c r="AE27" s="94">
        <v>560000</v>
      </c>
      <c r="AF27" s="88"/>
      <c r="AG27" s="88"/>
      <c r="AH27" s="88"/>
      <c r="AI27" s="88"/>
      <c r="AJ27" s="88"/>
      <c r="AK27" s="88"/>
      <c r="AL27" s="88"/>
      <c r="AM27" s="88"/>
      <c r="AO27" s="101" t="s">
        <v>49</v>
      </c>
      <c r="AP27" s="88"/>
      <c r="AQ27" s="88"/>
      <c r="AR27" s="88"/>
      <c r="AS27" s="88"/>
      <c r="AT27" s="88"/>
      <c r="AU27" s="88"/>
      <c r="AV27" s="88"/>
      <c r="AW27" s="88"/>
      <c r="AX27" s="88"/>
      <c r="AY27" s="88"/>
      <c r="AZ27" s="88"/>
      <c r="BO27" s="107" t="s">
        <v>159</v>
      </c>
      <c r="BP27" s="107">
        <v>326</v>
      </c>
      <c r="BQ27" s="107">
        <v>24</v>
      </c>
      <c r="BR27" s="107"/>
      <c r="BS27" s="107"/>
      <c r="BT27" s="107"/>
      <c r="BU27" s="107"/>
      <c r="BV27" s="107"/>
      <c r="BW27" s="107"/>
      <c r="BX27" s="107"/>
      <c r="BY27" s="108"/>
      <c r="CA27" s="88"/>
    </row>
    <row r="28" spans="2:90" ht="7" customHeight="1">
      <c r="B28" s="157" t="s">
        <v>9</v>
      </c>
      <c r="C28" s="158">
        <v>97517</v>
      </c>
      <c r="O28" s="80" t="s">
        <v>15</v>
      </c>
      <c r="P28" s="81">
        <v>104018.694</v>
      </c>
      <c r="AB28" s="93" t="s">
        <v>12</v>
      </c>
      <c r="AC28" s="94">
        <v>81905.284700000004</v>
      </c>
      <c r="AD28" s="94">
        <v>9000</v>
      </c>
      <c r="AE28" s="94">
        <v>365500</v>
      </c>
      <c r="AF28" s="88"/>
      <c r="AG28" s="88"/>
      <c r="AH28" s="88"/>
      <c r="AI28" s="88"/>
      <c r="AJ28" s="88"/>
      <c r="AK28" s="88"/>
      <c r="AL28" s="88"/>
      <c r="AM28" s="88"/>
      <c r="AO28" s="88"/>
      <c r="AP28" s="88"/>
      <c r="AQ28" s="88"/>
      <c r="AR28" s="88"/>
      <c r="AS28" s="88"/>
      <c r="AT28" s="88"/>
      <c r="AU28" s="88"/>
      <c r="AV28" s="88"/>
      <c r="AW28" s="88"/>
      <c r="AX28" s="88"/>
      <c r="AY28" s="88"/>
      <c r="AZ28" s="88"/>
      <c r="BO28" s="107" t="s">
        <v>51</v>
      </c>
      <c r="BP28" s="107">
        <v>420</v>
      </c>
      <c r="BQ28" s="107">
        <v>25</v>
      </c>
      <c r="BR28" s="107"/>
      <c r="BS28" s="107"/>
      <c r="BT28" s="107"/>
      <c r="BU28" s="107"/>
      <c r="BV28" s="107"/>
      <c r="BW28" s="107"/>
      <c r="BX28" s="107"/>
      <c r="BY28" s="108"/>
      <c r="CA28" s="88"/>
    </row>
    <row r="29" spans="2:90" ht="7" customHeight="1">
      <c r="B29" s="157" t="s">
        <v>4</v>
      </c>
      <c r="C29" s="158">
        <v>111724</v>
      </c>
      <c r="O29" s="80" t="s">
        <v>1</v>
      </c>
      <c r="P29" s="81">
        <v>112808.0589</v>
      </c>
      <c r="AB29" s="93" t="s">
        <v>18</v>
      </c>
      <c r="AC29" s="94">
        <v>115995.2096</v>
      </c>
      <c r="AD29" s="94">
        <v>9400</v>
      </c>
      <c r="AE29" s="94">
        <v>939500</v>
      </c>
      <c r="AF29" s="88"/>
      <c r="AG29" s="88"/>
      <c r="AH29" s="88"/>
      <c r="AI29" s="88"/>
      <c r="AJ29" s="88"/>
      <c r="AK29" s="88"/>
      <c r="AL29" s="88"/>
      <c r="AM29" s="88"/>
      <c r="AO29" s="88"/>
      <c r="AP29" s="88"/>
      <c r="AQ29" s="88"/>
      <c r="AR29" s="88"/>
      <c r="AS29" s="88"/>
      <c r="AT29" s="88"/>
      <c r="AU29" s="88"/>
      <c r="AV29" s="88"/>
      <c r="AW29" s="88"/>
      <c r="AX29" s="88"/>
      <c r="AY29" s="88"/>
      <c r="AZ29" s="88"/>
      <c r="BO29" s="107"/>
      <c r="BP29" s="107"/>
      <c r="BQ29" s="107"/>
      <c r="BR29" s="107"/>
      <c r="BS29" s="107"/>
      <c r="BT29" s="107"/>
      <c r="BU29" s="107"/>
      <c r="BV29" s="107"/>
      <c r="BW29" s="107"/>
      <c r="BX29" s="107"/>
      <c r="BY29" s="108"/>
      <c r="CA29" s="88"/>
    </row>
    <row r="30" spans="2:90" ht="7" customHeight="1">
      <c r="AB30" s="93" t="s">
        <v>16</v>
      </c>
      <c r="AC30" s="94">
        <v>122773.6667</v>
      </c>
      <c r="AD30" s="94">
        <v>7800</v>
      </c>
      <c r="AE30" s="94">
        <v>950000</v>
      </c>
      <c r="AF30" s="88"/>
      <c r="AG30" s="88"/>
      <c r="AH30" s="88"/>
      <c r="AI30" s="88"/>
      <c r="AJ30" s="88"/>
      <c r="AK30" s="88"/>
      <c r="AL30" s="88"/>
      <c r="AM30" s="88"/>
      <c r="AO30" s="101"/>
      <c r="AP30" s="102"/>
      <c r="AQ30" s="88"/>
      <c r="AR30" s="88"/>
      <c r="AS30" s="88"/>
      <c r="AT30" s="88"/>
      <c r="AU30" s="88"/>
      <c r="AV30" s="88"/>
      <c r="AW30" s="88"/>
      <c r="AX30" s="88"/>
      <c r="AY30" s="88"/>
      <c r="AZ30" s="88"/>
      <c r="BO30" s="107"/>
      <c r="BP30" s="107"/>
      <c r="BQ30" s="107"/>
      <c r="BR30" s="107"/>
      <c r="BS30" s="107"/>
      <c r="BT30" s="107"/>
      <c r="BU30" s="107"/>
      <c r="BV30" s="107"/>
      <c r="BW30" s="107"/>
      <c r="BX30" s="107"/>
      <c r="BY30" s="108"/>
      <c r="CA30" s="88"/>
    </row>
    <row r="31" spans="2:90" ht="7" customHeight="1">
      <c r="AB31" s="93" t="s">
        <v>15</v>
      </c>
      <c r="AC31" s="94">
        <v>151228.52420000001</v>
      </c>
      <c r="AD31" s="94">
        <v>9000</v>
      </c>
      <c r="AE31" s="94">
        <v>785000</v>
      </c>
      <c r="AF31" s="88"/>
      <c r="AG31" s="88"/>
      <c r="AH31" s="88"/>
      <c r="AI31" s="88"/>
      <c r="AJ31" s="88"/>
      <c r="AK31" s="88"/>
      <c r="AL31" s="88"/>
      <c r="AM31" s="88"/>
      <c r="AO31" s="101"/>
      <c r="AP31" s="102"/>
      <c r="AQ31" s="88"/>
      <c r="AR31" s="88"/>
      <c r="AS31" s="88"/>
      <c r="AT31" s="88"/>
      <c r="AU31" s="88"/>
      <c r="AV31" s="88"/>
      <c r="AW31" s="88"/>
      <c r="AX31" s="88"/>
      <c r="AY31" s="88"/>
      <c r="AZ31" s="88"/>
      <c r="BO31" s="107"/>
      <c r="BP31" s="107"/>
      <c r="BQ31" s="107"/>
      <c r="BR31" s="107"/>
      <c r="BS31" s="107"/>
      <c r="BT31" s="107"/>
      <c r="BU31" s="107"/>
      <c r="BV31" s="107"/>
      <c r="BW31" s="107"/>
      <c r="BX31" s="107"/>
      <c r="BY31" s="108"/>
      <c r="CA31" s="88"/>
    </row>
    <row r="32" spans="2:90" ht="7" customHeight="1">
      <c r="X32" s="83" t="s">
        <v>0</v>
      </c>
      <c r="Y32" s="84" t="s">
        <v>57</v>
      </c>
      <c r="AB32" s="93" t="s">
        <v>21</v>
      </c>
      <c r="AC32" s="94">
        <v>157293.5367</v>
      </c>
      <c r="AD32" s="94">
        <v>11500</v>
      </c>
      <c r="AE32" s="94">
        <v>1200000</v>
      </c>
      <c r="AF32" s="88"/>
      <c r="AG32" s="88"/>
      <c r="AH32" s="88"/>
      <c r="AI32" s="88"/>
      <c r="AJ32" s="88"/>
      <c r="AK32" s="88"/>
      <c r="AL32" s="88"/>
      <c r="AM32" s="88"/>
      <c r="AO32" s="101"/>
      <c r="AP32" s="102"/>
      <c r="AQ32" s="88"/>
      <c r="AR32" s="88"/>
      <c r="AS32" s="88"/>
      <c r="AT32" s="88"/>
      <c r="AU32" s="88"/>
      <c r="AV32" s="88"/>
      <c r="AW32" s="88"/>
      <c r="AX32" s="88"/>
      <c r="AY32" s="88"/>
      <c r="AZ32" s="88"/>
      <c r="BO32" s="111"/>
      <c r="BP32" s="111"/>
      <c r="BQ32" s="111"/>
      <c r="BR32" s="111"/>
      <c r="BS32" s="111"/>
      <c r="BT32" s="111"/>
      <c r="BU32" s="111"/>
      <c r="BV32" s="111"/>
      <c r="BW32" s="111"/>
      <c r="BX32" s="111"/>
      <c r="BY32" s="112"/>
      <c r="CA32" s="88"/>
    </row>
    <row r="33" spans="24:88" ht="7" customHeight="1">
      <c r="X33" s="85" t="s">
        <v>10</v>
      </c>
      <c r="Y33" s="86">
        <v>2.2583526240593618E-2</v>
      </c>
      <c r="AB33" s="93" t="s">
        <v>1</v>
      </c>
      <c r="AC33" s="94">
        <v>186472.53690000001</v>
      </c>
      <c r="AD33" s="94">
        <v>12400</v>
      </c>
      <c r="AE33" s="94">
        <v>2850000</v>
      </c>
      <c r="AF33" s="88"/>
      <c r="AG33" s="88"/>
      <c r="AH33" s="88"/>
      <c r="AI33" s="88"/>
      <c r="AJ33" s="88"/>
      <c r="AK33" s="88"/>
      <c r="AL33" s="88"/>
      <c r="AM33" s="88"/>
      <c r="AO33" s="101"/>
      <c r="AP33" s="102"/>
      <c r="AQ33" s="88"/>
      <c r="AR33" s="88"/>
      <c r="AS33" s="88"/>
      <c r="AT33" s="88"/>
      <c r="AU33" s="88"/>
      <c r="AV33" s="88"/>
      <c r="AW33" s="88"/>
      <c r="AX33" s="88"/>
      <c r="AY33" s="88"/>
      <c r="AZ33" s="88"/>
      <c r="CA33" s="88"/>
    </row>
    <row r="34" spans="24:88" ht="7" customHeight="1">
      <c r="X34" s="85" t="s">
        <v>3</v>
      </c>
      <c r="Y34" s="86">
        <v>2.3362154407388959E-2</v>
      </c>
      <c r="AB34" s="25"/>
      <c r="AC34" s="25"/>
      <c r="AD34" s="25"/>
      <c r="AE34" s="25"/>
      <c r="AF34" s="25"/>
      <c r="AG34" s="25"/>
      <c r="AH34" s="25"/>
      <c r="AO34" s="101"/>
      <c r="AP34" s="102"/>
      <c r="AQ34" s="88"/>
      <c r="AR34" s="88"/>
      <c r="AS34" s="88"/>
      <c r="AT34" s="88"/>
      <c r="AU34" s="88"/>
      <c r="AV34" s="88"/>
      <c r="AW34" s="88"/>
      <c r="AX34" s="88"/>
      <c r="AY34" s="88"/>
      <c r="AZ34" s="88"/>
      <c r="BO34" s="113"/>
      <c r="BP34" s="113"/>
      <c r="BQ34" s="113"/>
      <c r="BR34" s="113"/>
      <c r="BS34" s="113"/>
      <c r="BT34" s="113"/>
      <c r="BU34" s="113"/>
      <c r="BV34" s="113"/>
      <c r="BW34" s="113"/>
      <c r="BX34" s="113"/>
      <c r="BY34" s="114"/>
      <c r="CA34" s="88"/>
    </row>
    <row r="35" spans="24:88" ht="7" customHeight="1">
      <c r="X35" s="85" t="s">
        <v>8</v>
      </c>
      <c r="Y35" s="86">
        <v>2.4857464083644934E-2</v>
      </c>
      <c r="AB35" s="25"/>
      <c r="AC35" s="25"/>
      <c r="AD35" s="25"/>
      <c r="AE35" s="25"/>
      <c r="AF35" s="25"/>
      <c r="AG35" s="25"/>
      <c r="AH35" s="25"/>
      <c r="AO35" s="101"/>
      <c r="AP35" s="102"/>
      <c r="AQ35" s="88"/>
      <c r="AR35" s="88"/>
      <c r="AS35" s="88"/>
      <c r="AT35" s="88"/>
      <c r="AU35" s="88"/>
      <c r="AV35" s="88"/>
      <c r="AW35" s="88"/>
      <c r="AX35" s="88"/>
      <c r="AY35" s="88"/>
      <c r="AZ35" s="88"/>
      <c r="BO35" s="107"/>
      <c r="BP35" s="107"/>
      <c r="BQ35" s="107"/>
      <c r="BR35" s="107"/>
      <c r="BS35" s="107"/>
      <c r="BT35" s="107"/>
      <c r="BU35" s="107"/>
      <c r="BV35" s="107"/>
      <c r="BW35" s="107"/>
      <c r="BX35" s="107"/>
      <c r="BY35" s="115"/>
      <c r="CA35" s="88"/>
    </row>
    <row r="36" spans="24:88" ht="7" customHeight="1">
      <c r="X36" s="85" t="s">
        <v>22</v>
      </c>
      <c r="Y36" s="86">
        <v>2.523670279507333E-2</v>
      </c>
      <c r="AB36" s="25"/>
      <c r="AC36" s="25"/>
      <c r="AD36" s="25"/>
      <c r="AE36" s="25"/>
      <c r="AF36" s="25"/>
      <c r="AG36" s="25"/>
      <c r="AH36" s="25"/>
      <c r="AO36" s="101"/>
      <c r="AP36" s="102"/>
      <c r="AQ36" s="88"/>
      <c r="AR36" s="88"/>
      <c r="AS36" s="88"/>
      <c r="AT36" s="88"/>
      <c r="AU36" s="88"/>
      <c r="AV36" s="88"/>
      <c r="AW36" s="88"/>
      <c r="AX36" s="88"/>
      <c r="AY36" s="88"/>
      <c r="AZ36" s="88"/>
      <c r="BO36" s="107" t="s">
        <v>181</v>
      </c>
      <c r="BP36" s="107"/>
      <c r="BQ36" s="107"/>
      <c r="BR36" s="107"/>
      <c r="BS36" s="107"/>
      <c r="BT36" s="107"/>
      <c r="BU36" s="107"/>
      <c r="BV36" s="107"/>
      <c r="BW36" s="107"/>
      <c r="BX36" s="107"/>
      <c r="BY36" s="115"/>
      <c r="CA36" s="88"/>
    </row>
    <row r="37" spans="24:88" ht="7" customHeight="1">
      <c r="X37" s="85" t="s">
        <v>7</v>
      </c>
      <c r="Y37" s="86">
        <v>2.6315210120207769E-2</v>
      </c>
      <c r="AB37" s="25"/>
      <c r="AC37" s="25"/>
      <c r="AD37" s="25"/>
      <c r="AE37" s="25"/>
      <c r="AF37" s="25"/>
      <c r="AG37" s="25"/>
      <c r="AH37" s="25"/>
      <c r="AO37" s="101"/>
      <c r="AP37" s="102"/>
      <c r="AQ37" s="88"/>
      <c r="AR37" s="88"/>
      <c r="AS37" s="88"/>
      <c r="AT37" s="88"/>
      <c r="AU37" s="88"/>
      <c r="AV37" s="88"/>
      <c r="AW37" s="88"/>
      <c r="AX37" s="88"/>
      <c r="AY37" s="88"/>
      <c r="AZ37" s="88"/>
      <c r="BO37" s="109" t="s">
        <v>122</v>
      </c>
      <c r="BP37" s="107"/>
      <c r="BQ37" s="107"/>
      <c r="BR37" s="100" t="s">
        <v>56</v>
      </c>
      <c r="BS37" s="100" t="s">
        <v>154</v>
      </c>
      <c r="BT37" s="100" t="s">
        <v>155</v>
      </c>
      <c r="BU37" s="107"/>
      <c r="BV37" s="100" t="s">
        <v>56</v>
      </c>
      <c r="BW37" s="100" t="s">
        <v>154</v>
      </c>
      <c r="BX37" s="100" t="s">
        <v>155</v>
      </c>
      <c r="BY37" s="115"/>
      <c r="CB37" s="132" t="s">
        <v>192</v>
      </c>
      <c r="CC37" s="132" t="s">
        <v>193</v>
      </c>
      <c r="CD37" s="132" t="s">
        <v>224</v>
      </c>
      <c r="CE37" s="127"/>
      <c r="CF37" s="127"/>
      <c r="CG37" s="127"/>
      <c r="CH37" s="127"/>
      <c r="CI37" s="127"/>
      <c r="CJ37" s="127"/>
    </row>
    <row r="38" spans="24:88" ht="7" customHeight="1">
      <c r="X38" s="85" t="s">
        <v>4</v>
      </c>
      <c r="Y38" s="86">
        <v>2.6784950667435376E-2</v>
      </c>
      <c r="AB38" s="25"/>
      <c r="AC38" s="25"/>
      <c r="AD38" s="25"/>
      <c r="AE38" s="25"/>
      <c r="AF38" s="25"/>
      <c r="AG38" s="25"/>
      <c r="AH38" s="25"/>
      <c r="AO38" s="101"/>
      <c r="AP38" s="102"/>
      <c r="AQ38" s="88"/>
      <c r="AR38" s="88"/>
      <c r="AS38" s="88"/>
      <c r="AT38" s="88"/>
      <c r="AU38" s="88"/>
      <c r="AV38" s="88"/>
      <c r="AW38" s="88"/>
      <c r="AX38" s="88"/>
      <c r="AY38" s="88"/>
      <c r="AZ38" s="88"/>
      <c r="BO38" s="110" t="s">
        <v>0</v>
      </c>
      <c r="BP38" s="107" t="s">
        <v>121</v>
      </c>
      <c r="BQ38" s="107"/>
      <c r="BR38" s="100" t="s">
        <v>49</v>
      </c>
      <c r="BS38" s="100" t="s">
        <v>156</v>
      </c>
      <c r="BT38" s="100">
        <v>0</v>
      </c>
      <c r="BU38" s="107"/>
      <c r="BV38" s="100" t="s">
        <v>75</v>
      </c>
      <c r="BW38" s="100" t="s">
        <v>156</v>
      </c>
      <c r="BX38" s="100">
        <v>10</v>
      </c>
      <c r="BY38" s="115"/>
      <c r="CB38" s="132" t="s">
        <v>185</v>
      </c>
      <c r="CC38" s="133">
        <v>78798.6734</v>
      </c>
      <c r="CD38" s="133">
        <v>36221</v>
      </c>
      <c r="CE38" s="127"/>
      <c r="CF38" s="127"/>
      <c r="CG38" s="127"/>
      <c r="CH38" s="127"/>
      <c r="CI38" s="127"/>
      <c r="CJ38" s="127"/>
    </row>
    <row r="39" spans="24:88" ht="7" customHeight="1">
      <c r="X39" s="85" t="s">
        <v>9</v>
      </c>
      <c r="Y39" s="86">
        <v>2.6807657509119353E-2</v>
      </c>
      <c r="AB39" s="25"/>
      <c r="AC39" s="25"/>
      <c r="AD39" s="25"/>
      <c r="AE39" s="25"/>
      <c r="AF39" s="25"/>
      <c r="AG39" s="25"/>
      <c r="AH39" s="25"/>
      <c r="AO39" s="101"/>
      <c r="AP39" s="102"/>
      <c r="AQ39" s="88"/>
      <c r="AR39" s="88"/>
      <c r="AS39" s="88"/>
      <c r="AT39" s="88"/>
      <c r="AU39" s="88"/>
      <c r="AV39" s="88"/>
      <c r="AW39" s="88"/>
      <c r="AX39" s="88"/>
      <c r="AY39" s="88"/>
      <c r="AZ39" s="88"/>
      <c r="BO39" s="110" t="s">
        <v>1</v>
      </c>
      <c r="BP39" s="107">
        <v>12400</v>
      </c>
      <c r="BQ39" s="107"/>
      <c r="BR39" s="100" t="s">
        <v>49</v>
      </c>
      <c r="BS39" s="100" t="s">
        <v>157</v>
      </c>
      <c r="BT39" s="100">
        <v>63</v>
      </c>
      <c r="BU39" s="107"/>
      <c r="BV39" s="100" t="s">
        <v>75</v>
      </c>
      <c r="BW39" s="100" t="s">
        <v>157</v>
      </c>
      <c r="BX39" s="100">
        <v>64</v>
      </c>
      <c r="BY39" s="115"/>
      <c r="CB39" s="132" t="s">
        <v>186</v>
      </c>
      <c r="CC39" s="133">
        <v>90091.643400000001</v>
      </c>
      <c r="CD39" s="133">
        <v>64385</v>
      </c>
      <c r="CE39" s="127"/>
      <c r="CF39" s="127"/>
      <c r="CG39" s="127"/>
      <c r="CH39" s="127"/>
      <c r="CI39" s="127"/>
      <c r="CJ39" s="127"/>
    </row>
    <row r="40" spans="24:88" ht="7" customHeight="1">
      <c r="X40" s="85" t="s">
        <v>25</v>
      </c>
      <c r="Y40" s="86">
        <v>2.8198038927094334E-2</v>
      </c>
      <c r="AB40" s="25"/>
      <c r="AC40" s="25"/>
      <c r="AD40" s="25"/>
      <c r="AE40" s="25"/>
      <c r="AF40" s="25"/>
      <c r="AG40" s="25"/>
      <c r="AH40" s="25"/>
      <c r="AO40" s="88"/>
      <c r="AP40" s="88"/>
      <c r="AQ40" s="88"/>
      <c r="AR40" s="88"/>
      <c r="AS40" s="88"/>
      <c r="AT40" s="88"/>
      <c r="AU40" s="88"/>
      <c r="AV40" s="88"/>
      <c r="AW40" s="88"/>
      <c r="AX40" s="88"/>
      <c r="AY40" s="88"/>
      <c r="AZ40" s="88"/>
      <c r="BO40" s="110" t="s">
        <v>24</v>
      </c>
      <c r="BP40" s="107">
        <v>9850</v>
      </c>
      <c r="BQ40" s="107"/>
      <c r="BR40" s="100" t="s">
        <v>49</v>
      </c>
      <c r="BS40" s="100" t="s">
        <v>158</v>
      </c>
      <c r="BT40" s="100">
        <v>133</v>
      </c>
      <c r="BU40" s="107"/>
      <c r="BV40" s="100" t="s">
        <v>75</v>
      </c>
      <c r="BW40" s="100" t="s">
        <v>158</v>
      </c>
      <c r="BX40" s="100">
        <v>129</v>
      </c>
      <c r="BY40" s="115"/>
      <c r="CB40" s="132" t="s">
        <v>187</v>
      </c>
      <c r="CC40" s="133">
        <v>58645.789199999999</v>
      </c>
      <c r="CD40" s="133">
        <v>230958</v>
      </c>
      <c r="CE40" s="127"/>
      <c r="CF40" s="127"/>
      <c r="CG40" s="127"/>
      <c r="CH40" s="127"/>
      <c r="CI40" s="127"/>
      <c r="CJ40" s="127"/>
    </row>
    <row r="41" spans="24:88" ht="7" customHeight="1">
      <c r="X41" s="85" t="s">
        <v>5</v>
      </c>
      <c r="Y41" s="86">
        <v>3.0132227911255E-2</v>
      </c>
      <c r="AB41" s="25"/>
      <c r="AC41" s="25"/>
      <c r="AD41" s="25"/>
      <c r="AE41" s="25"/>
      <c r="AF41" s="25"/>
      <c r="AG41" s="25"/>
      <c r="AH41" s="25"/>
      <c r="AO41" s="90" t="s">
        <v>85</v>
      </c>
      <c r="AP41" s="90" t="s">
        <v>99</v>
      </c>
      <c r="AQ41" s="90" t="s">
        <v>100</v>
      </c>
      <c r="AR41" s="90" t="s">
        <v>101</v>
      </c>
      <c r="AS41" s="90" t="s">
        <v>102</v>
      </c>
      <c r="AT41" s="90" t="s">
        <v>103</v>
      </c>
      <c r="AU41" s="90" t="s">
        <v>104</v>
      </c>
      <c r="AV41" s="90" t="s">
        <v>105</v>
      </c>
      <c r="AW41" s="90" t="s">
        <v>106</v>
      </c>
      <c r="AX41" s="90" t="s">
        <v>107</v>
      </c>
      <c r="AY41" s="90" t="s">
        <v>86</v>
      </c>
      <c r="AZ41" s="90" t="s">
        <v>108</v>
      </c>
      <c r="BI41" s="87" t="s">
        <v>248</v>
      </c>
      <c r="BO41" s="110" t="s">
        <v>15</v>
      </c>
      <c r="BP41" s="107">
        <v>9000</v>
      </c>
      <c r="BQ41" s="107"/>
      <c r="BR41" s="100" t="s">
        <v>49</v>
      </c>
      <c r="BS41" s="100" t="s">
        <v>132</v>
      </c>
      <c r="BT41" s="100">
        <f>SUM(BT38:BT40)</f>
        <v>196</v>
      </c>
      <c r="BU41" s="107"/>
      <c r="BV41" s="100" t="s">
        <v>75</v>
      </c>
      <c r="BW41" s="100" t="s">
        <v>132</v>
      </c>
      <c r="BX41" s="100">
        <f>SUM(BX38:BX40)</f>
        <v>203</v>
      </c>
      <c r="BY41" s="115"/>
      <c r="CB41" s="132" t="s">
        <v>188</v>
      </c>
      <c r="CC41" s="133">
        <v>47329.886100000003</v>
      </c>
      <c r="CD41" s="133">
        <v>419093</v>
      </c>
      <c r="CE41" s="127"/>
      <c r="CF41" s="127"/>
      <c r="CG41" s="127"/>
      <c r="CH41" s="127"/>
      <c r="CI41" s="127"/>
      <c r="CJ41" s="127"/>
    </row>
    <row r="42" spans="24:88" ht="7" customHeight="1">
      <c r="X42" s="85" t="s">
        <v>11</v>
      </c>
      <c r="Y42" s="86">
        <v>3.3081069778052197E-2</v>
      </c>
      <c r="AB42" s="25"/>
      <c r="AC42" s="25"/>
      <c r="AD42" s="25"/>
      <c r="AE42" s="25"/>
      <c r="AF42" s="25"/>
      <c r="AG42" s="25"/>
      <c r="AH42" s="25"/>
      <c r="AO42" s="103" t="s">
        <v>26</v>
      </c>
      <c r="AP42" s="89">
        <v>0</v>
      </c>
      <c r="AQ42" s="89">
        <v>63</v>
      </c>
      <c r="AR42" s="89">
        <v>133</v>
      </c>
      <c r="AS42" s="89">
        <v>79</v>
      </c>
      <c r="AT42" s="89">
        <v>39</v>
      </c>
      <c r="AU42" s="89">
        <v>42</v>
      </c>
      <c r="AV42" s="89">
        <v>39</v>
      </c>
      <c r="AW42" s="89">
        <v>23</v>
      </c>
      <c r="AX42" s="89">
        <v>32</v>
      </c>
      <c r="AY42" s="103">
        <v>32</v>
      </c>
      <c r="AZ42" s="89">
        <v>790</v>
      </c>
      <c r="BI42" s="87" t="s">
        <v>249</v>
      </c>
      <c r="BO42" s="110"/>
      <c r="BP42" s="107"/>
      <c r="BQ42" s="107"/>
      <c r="BR42" s="100"/>
      <c r="BS42" s="100"/>
      <c r="BT42" s="100"/>
      <c r="BU42" s="107"/>
      <c r="BV42" s="100"/>
      <c r="BW42" s="100"/>
      <c r="BX42" s="100"/>
      <c r="BY42" s="115"/>
      <c r="CB42" s="132" t="s">
        <v>189</v>
      </c>
      <c r="CC42" s="133">
        <v>53256.973100000003</v>
      </c>
      <c r="CD42" s="133">
        <v>495177</v>
      </c>
      <c r="CE42" s="127"/>
      <c r="CF42" s="127"/>
      <c r="CG42" s="127"/>
      <c r="CH42" s="127"/>
      <c r="CI42" s="127"/>
      <c r="CJ42" s="127"/>
    </row>
    <row r="43" spans="24:88" ht="7" customHeight="1">
      <c r="X43" s="85" t="s">
        <v>17</v>
      </c>
      <c r="Y43" s="86">
        <v>3.3669417570367545E-2</v>
      </c>
      <c r="AB43" s="25"/>
      <c r="AC43" s="25"/>
      <c r="AD43" s="25"/>
      <c r="AE43" s="25"/>
      <c r="AF43" s="25"/>
      <c r="AG43" s="25"/>
      <c r="AH43" s="25"/>
      <c r="AO43" s="88"/>
      <c r="AP43" s="88"/>
      <c r="AQ43" s="88"/>
      <c r="AR43" s="88"/>
      <c r="AS43" s="88"/>
      <c r="AT43" s="88"/>
      <c r="AU43" s="88"/>
      <c r="AV43" s="88"/>
      <c r="AW43" s="88"/>
      <c r="AX43" s="88"/>
      <c r="AY43" s="88"/>
      <c r="AZ43" s="88"/>
      <c r="BI43" s="163" t="s">
        <v>250</v>
      </c>
      <c r="BJ43" s="163"/>
      <c r="BK43" s="163"/>
      <c r="BL43" s="163"/>
      <c r="BO43" s="109" t="s">
        <v>128</v>
      </c>
      <c r="BP43" s="116"/>
      <c r="BQ43" s="107"/>
      <c r="BR43" s="100" t="s">
        <v>111</v>
      </c>
      <c r="BS43" s="100" t="s">
        <v>156</v>
      </c>
      <c r="BT43" s="100">
        <v>1</v>
      </c>
      <c r="BU43" s="107"/>
      <c r="BV43" s="100" t="s">
        <v>59</v>
      </c>
      <c r="BW43" s="100" t="s">
        <v>156</v>
      </c>
      <c r="BX43" s="100">
        <v>28</v>
      </c>
      <c r="BY43" s="115"/>
      <c r="CB43" s="132" t="s">
        <v>190</v>
      </c>
      <c r="CC43" s="133">
        <v>45462.561000000002</v>
      </c>
      <c r="CD43" s="133">
        <v>318157</v>
      </c>
      <c r="CE43" s="127"/>
      <c r="CF43" s="127"/>
      <c r="CG43" s="127"/>
      <c r="CH43" s="127"/>
      <c r="CI43" s="127"/>
      <c r="CJ43" s="127"/>
    </row>
    <row r="44" spans="24:88" ht="7" customHeight="1">
      <c r="X44" s="85" t="s">
        <v>14</v>
      </c>
      <c r="Y44" s="86">
        <v>3.3971284094703721E-2</v>
      </c>
      <c r="AB44" s="25"/>
      <c r="AC44" s="25"/>
      <c r="AD44" s="25"/>
      <c r="AE44" s="25"/>
      <c r="AF44" s="25"/>
      <c r="AG44" s="25"/>
      <c r="AH44" s="25"/>
      <c r="AO44" s="88" t="s">
        <v>48</v>
      </c>
      <c r="AP44" s="88"/>
      <c r="AQ44" s="88"/>
      <c r="AR44" s="88"/>
      <c r="AS44" s="88"/>
      <c r="AT44" s="88"/>
      <c r="AU44" s="88"/>
      <c r="AV44" s="88"/>
      <c r="AW44" s="88"/>
      <c r="AX44" s="88"/>
      <c r="AY44" s="88"/>
      <c r="AZ44" s="88"/>
      <c r="BI44" s="163"/>
      <c r="BJ44" s="163"/>
      <c r="BK44" s="163"/>
      <c r="BL44" s="163"/>
      <c r="BO44" s="110" t="s">
        <v>0</v>
      </c>
      <c r="BP44" s="107" t="s">
        <v>121</v>
      </c>
      <c r="BQ44" s="107"/>
      <c r="BR44" s="100" t="s">
        <v>111</v>
      </c>
      <c r="BS44" s="100" t="s">
        <v>157</v>
      </c>
      <c r="BT44" s="100">
        <v>51</v>
      </c>
      <c r="BU44" s="107"/>
      <c r="BV44" s="100" t="s">
        <v>59</v>
      </c>
      <c r="BW44" s="100" t="s">
        <v>157</v>
      </c>
      <c r="BX44" s="100">
        <v>205</v>
      </c>
      <c r="BY44" s="115"/>
      <c r="CB44" s="132" t="s">
        <v>191</v>
      </c>
      <c r="CC44" s="133">
        <v>43564.390899999999</v>
      </c>
      <c r="CD44" s="133">
        <v>32322</v>
      </c>
      <c r="CE44" s="127"/>
      <c r="CF44" s="127"/>
      <c r="CG44" s="127"/>
      <c r="CH44" s="127"/>
      <c r="CI44" s="127"/>
      <c r="CJ44" s="127"/>
    </row>
    <row r="45" spans="24:88" ht="7" customHeight="1">
      <c r="X45" s="85" t="s">
        <v>19</v>
      </c>
      <c r="Y45" s="86">
        <v>3.5815982759303797E-2</v>
      </c>
      <c r="AB45" s="25"/>
      <c r="AC45" s="25"/>
      <c r="AD45" s="25"/>
      <c r="AE45" s="25"/>
      <c r="AF45" s="25"/>
      <c r="AG45" s="25"/>
      <c r="AH45" s="25"/>
      <c r="AO45" s="88"/>
      <c r="AP45" s="88"/>
      <c r="AQ45" s="88"/>
      <c r="AR45" s="88"/>
      <c r="AS45" s="88"/>
      <c r="AT45" s="88"/>
      <c r="AU45" s="88"/>
      <c r="AV45" s="88"/>
      <c r="AW45" s="88"/>
      <c r="AX45" s="88"/>
      <c r="AY45" s="88"/>
      <c r="AZ45" s="88"/>
      <c r="BC45" s="100" t="s">
        <v>176</v>
      </c>
      <c r="BO45" s="117" t="s">
        <v>17</v>
      </c>
      <c r="BP45" s="113">
        <v>3800</v>
      </c>
      <c r="BQ45" s="107"/>
      <c r="BR45" s="100" t="s">
        <v>111</v>
      </c>
      <c r="BS45" s="100" t="s">
        <v>158</v>
      </c>
      <c r="BT45" s="100">
        <v>55</v>
      </c>
      <c r="BU45" s="107"/>
      <c r="BV45" s="100" t="s">
        <v>59</v>
      </c>
      <c r="BW45" s="100" t="s">
        <v>158</v>
      </c>
      <c r="BX45" s="100">
        <v>167</v>
      </c>
      <c r="BY45" s="115"/>
      <c r="CB45" s="134"/>
      <c r="CC45" s="134"/>
      <c r="CD45" s="134"/>
      <c r="CE45" s="127"/>
      <c r="CF45" s="127"/>
      <c r="CG45" s="127"/>
      <c r="CH45" s="127"/>
      <c r="CI45" s="127"/>
      <c r="CJ45" s="127"/>
    </row>
    <row r="46" spans="24:88" ht="7" customHeight="1">
      <c r="X46" s="85" t="s">
        <v>20</v>
      </c>
      <c r="Y46" s="86">
        <v>3.9182023469593735E-2</v>
      </c>
      <c r="AB46" s="25"/>
      <c r="AC46" s="25"/>
      <c r="AD46" s="25"/>
      <c r="AE46" s="25"/>
      <c r="AF46" s="25"/>
      <c r="AG46" s="25"/>
      <c r="AH46" s="25"/>
      <c r="AO46" s="88"/>
      <c r="AP46" s="88"/>
      <c r="AQ46" s="88"/>
      <c r="AR46" s="88"/>
      <c r="AS46" s="88"/>
      <c r="AT46" s="88"/>
      <c r="AU46" s="88"/>
      <c r="AV46" s="88"/>
      <c r="AW46" s="88"/>
      <c r="AX46" s="88"/>
      <c r="AY46" s="88"/>
      <c r="AZ46" s="88"/>
      <c r="BC46" s="100" t="s">
        <v>177</v>
      </c>
      <c r="BO46" s="117" t="s">
        <v>10</v>
      </c>
      <c r="BP46" s="113">
        <v>4300</v>
      </c>
      <c r="BQ46" s="107"/>
      <c r="BR46" s="100" t="s">
        <v>111</v>
      </c>
      <c r="BS46" s="100" t="s">
        <v>132</v>
      </c>
      <c r="BT46" s="100">
        <f>SUM(BT43:BT45)</f>
        <v>107</v>
      </c>
      <c r="BU46" s="107"/>
      <c r="BV46" s="100" t="s">
        <v>59</v>
      </c>
      <c r="BW46" s="100" t="s">
        <v>132</v>
      </c>
      <c r="BX46" s="100">
        <f>SUM(BX43:BX45)</f>
        <v>400</v>
      </c>
      <c r="BY46" s="115"/>
      <c r="CB46" s="127"/>
      <c r="CC46" s="127"/>
      <c r="CD46" s="127"/>
      <c r="CE46" s="127"/>
      <c r="CF46" s="127"/>
      <c r="CG46" s="127"/>
      <c r="CH46" s="127"/>
      <c r="CI46" s="127"/>
      <c r="CJ46" s="127"/>
    </row>
    <row r="47" spans="24:88" ht="7" customHeight="1">
      <c r="X47" s="85" t="s">
        <v>2</v>
      </c>
      <c r="Y47" s="86">
        <v>3.955056134530948E-2</v>
      </c>
      <c r="AB47" s="25"/>
      <c r="AC47" s="25"/>
      <c r="AD47" s="25"/>
      <c r="AE47" s="25"/>
      <c r="AF47" s="25"/>
      <c r="AG47" s="25"/>
      <c r="AH47" s="25"/>
      <c r="AO47" s="88"/>
      <c r="AP47" s="88"/>
      <c r="AQ47" s="88"/>
      <c r="AR47" s="88"/>
      <c r="AS47" s="88"/>
      <c r="AT47" s="88"/>
      <c r="AU47" s="88"/>
      <c r="AV47" s="88"/>
      <c r="AW47" s="88"/>
      <c r="AX47" s="88"/>
      <c r="AY47" s="88"/>
      <c r="AZ47" s="88"/>
      <c r="BO47" s="117" t="s">
        <v>23</v>
      </c>
      <c r="BP47" s="113">
        <v>4500</v>
      </c>
      <c r="BQ47" s="107"/>
      <c r="BR47" s="100"/>
      <c r="BS47" s="100"/>
      <c r="BT47" s="100"/>
      <c r="BU47" s="107"/>
      <c r="BV47" s="100"/>
      <c r="BW47" s="100"/>
      <c r="BX47" s="100"/>
      <c r="BY47" s="115"/>
      <c r="CB47" s="127"/>
      <c r="CC47" s="127"/>
      <c r="CD47" s="127"/>
      <c r="CE47" s="127"/>
      <c r="CF47" s="127"/>
      <c r="CG47" s="127"/>
      <c r="CH47" s="127"/>
      <c r="CI47" s="127"/>
      <c r="CJ47" s="127"/>
    </row>
    <row r="48" spans="24:88" ht="7" customHeight="1">
      <c r="X48" s="85" t="s">
        <v>23</v>
      </c>
      <c r="Y48" s="86">
        <v>4.0679041421639466E-2</v>
      </c>
      <c r="AB48" s="25"/>
      <c r="AC48" s="25"/>
      <c r="AD48" s="25"/>
      <c r="AE48" s="25"/>
      <c r="AF48" s="25"/>
      <c r="AG48" s="25"/>
      <c r="AH48" s="25"/>
      <c r="AO48" s="88"/>
      <c r="AP48" s="88"/>
      <c r="AQ48" s="88"/>
      <c r="AR48" s="88"/>
      <c r="AS48" s="88"/>
      <c r="AT48" s="88"/>
      <c r="AU48" s="88"/>
      <c r="AV48" s="88"/>
      <c r="AW48" s="88"/>
      <c r="AX48" s="88"/>
      <c r="AY48" s="88"/>
      <c r="AZ48" s="88"/>
      <c r="BB48" s="88" t="s">
        <v>161</v>
      </c>
      <c r="BC48" s="88"/>
      <c r="BD48" s="88"/>
      <c r="BE48" s="88"/>
      <c r="BF48" s="88"/>
      <c r="BG48" s="88"/>
      <c r="BH48" s="88"/>
      <c r="BI48" s="88"/>
      <c r="BJ48" s="88"/>
      <c r="BK48" s="88"/>
      <c r="BL48" s="88"/>
      <c r="BM48" s="88"/>
      <c r="BO48" s="107"/>
      <c r="BP48" s="107"/>
      <c r="BQ48" s="107"/>
      <c r="BR48" s="100" t="s">
        <v>47</v>
      </c>
      <c r="BS48" s="100" t="s">
        <v>156</v>
      </c>
      <c r="BT48" s="100">
        <v>3</v>
      </c>
      <c r="BU48" s="107"/>
      <c r="BV48" s="100" t="s">
        <v>113</v>
      </c>
      <c r="BW48" s="100" t="s">
        <v>156</v>
      </c>
      <c r="BX48" s="100">
        <v>2</v>
      </c>
      <c r="BY48" s="115"/>
      <c r="CB48" s="127"/>
      <c r="CC48" s="127"/>
      <c r="CD48" s="127"/>
      <c r="CE48" s="127"/>
      <c r="CF48" s="127"/>
      <c r="CG48" s="127"/>
      <c r="CH48" s="127"/>
      <c r="CI48" s="127"/>
      <c r="CJ48" s="127"/>
    </row>
    <row r="49" spans="15:88" ht="7" customHeight="1">
      <c r="X49" s="85" t="s">
        <v>6</v>
      </c>
      <c r="Y49" s="86">
        <v>4.1722380631360273E-2</v>
      </c>
      <c r="AB49" s="25"/>
      <c r="AC49" s="25"/>
      <c r="AD49" s="25"/>
      <c r="AE49" s="25"/>
      <c r="AF49" s="25"/>
      <c r="AG49" s="25"/>
      <c r="AH49" s="25"/>
      <c r="AO49" s="88"/>
      <c r="AP49" s="88"/>
      <c r="AQ49" s="88"/>
      <c r="AR49" s="88"/>
      <c r="AS49" s="88"/>
      <c r="AT49" s="88"/>
      <c r="AU49" s="88"/>
      <c r="AV49" s="88"/>
      <c r="AW49" s="88"/>
      <c r="AX49" s="88"/>
      <c r="AY49" s="88"/>
      <c r="AZ49" s="88"/>
      <c r="BB49" s="105" t="s">
        <v>0</v>
      </c>
      <c r="BC49" s="105" t="s">
        <v>160</v>
      </c>
      <c r="BD49" s="88"/>
      <c r="BE49" s="88"/>
      <c r="BF49" s="88"/>
      <c r="BG49" s="88"/>
      <c r="BH49" s="88"/>
      <c r="BI49" s="88"/>
      <c r="BJ49" s="88"/>
      <c r="BK49" s="88"/>
      <c r="BL49" s="88"/>
      <c r="BM49" s="88"/>
      <c r="BO49" s="107"/>
      <c r="BP49" s="107"/>
      <c r="BQ49" s="107"/>
      <c r="BR49" s="100" t="s">
        <v>47</v>
      </c>
      <c r="BS49" s="100" t="s">
        <v>157</v>
      </c>
      <c r="BT49" s="100">
        <v>47</v>
      </c>
      <c r="BU49" s="107"/>
      <c r="BV49" s="100" t="s">
        <v>113</v>
      </c>
      <c r="BW49" s="100" t="s">
        <v>157</v>
      </c>
      <c r="BX49" s="100">
        <v>52</v>
      </c>
      <c r="BY49" s="115"/>
      <c r="CB49" s="127"/>
      <c r="CC49" s="127"/>
      <c r="CD49" s="127"/>
      <c r="CE49" s="127"/>
      <c r="CF49" s="127"/>
      <c r="CG49" s="127"/>
      <c r="CH49" s="127"/>
      <c r="CI49" s="127"/>
      <c r="CJ49" s="127"/>
    </row>
    <row r="50" spans="15:88" ht="7" customHeight="1">
      <c r="X50" s="85" t="s">
        <v>12</v>
      </c>
      <c r="Y50" s="86">
        <v>4.2509456924119768E-2</v>
      </c>
      <c r="AB50" s="25"/>
      <c r="AC50" s="25"/>
      <c r="AD50" s="25"/>
      <c r="AE50" s="25"/>
      <c r="AF50" s="25"/>
      <c r="AG50" s="25"/>
      <c r="AH50" s="25"/>
      <c r="AO50" s="88"/>
      <c r="AP50" s="88"/>
      <c r="AQ50" s="88"/>
      <c r="AR50" s="88"/>
      <c r="AS50" s="88"/>
      <c r="AT50" s="88"/>
      <c r="AU50" s="88"/>
      <c r="AV50" s="88"/>
      <c r="AW50" s="88"/>
      <c r="AX50" s="88"/>
      <c r="AY50" s="88"/>
      <c r="AZ50" s="88"/>
      <c r="BB50" s="105" t="s">
        <v>21</v>
      </c>
      <c r="BC50" s="106">
        <v>59</v>
      </c>
      <c r="BD50" s="88"/>
      <c r="BE50" s="88"/>
      <c r="BF50" s="88"/>
      <c r="BG50" s="88"/>
      <c r="BH50" s="88"/>
      <c r="BI50" s="88"/>
      <c r="BJ50" s="88"/>
      <c r="BK50" s="88"/>
      <c r="BL50" s="88"/>
      <c r="BM50" s="88"/>
      <c r="BO50" s="107"/>
      <c r="BP50" s="107"/>
      <c r="BQ50" s="107"/>
      <c r="BR50" s="100" t="s">
        <v>47</v>
      </c>
      <c r="BS50" s="100" t="s">
        <v>158</v>
      </c>
      <c r="BT50" s="100">
        <v>98</v>
      </c>
      <c r="BU50" s="107"/>
      <c r="BV50" s="100" t="s">
        <v>113</v>
      </c>
      <c r="BW50" s="100" t="s">
        <v>158</v>
      </c>
      <c r="BX50" s="100">
        <v>55</v>
      </c>
      <c r="BY50" s="115"/>
      <c r="CB50" s="127"/>
      <c r="CC50" s="127"/>
      <c r="CD50" s="127"/>
      <c r="CE50" s="127"/>
      <c r="CF50" s="127"/>
      <c r="CG50" s="127"/>
      <c r="CH50" s="127"/>
      <c r="CI50" s="127"/>
      <c r="CJ50" s="127"/>
    </row>
    <row r="51" spans="15:88" ht="7" customHeight="1">
      <c r="X51" s="85" t="s">
        <v>13</v>
      </c>
      <c r="Y51" s="86">
        <v>4.2997412862905766E-2</v>
      </c>
      <c r="AB51" s="25"/>
      <c r="AC51" s="25"/>
      <c r="AD51" s="25"/>
      <c r="AE51" s="25"/>
      <c r="AF51" s="25"/>
      <c r="AG51" s="25"/>
      <c r="AH51" s="25"/>
      <c r="AO51" s="88"/>
      <c r="AP51" s="88"/>
      <c r="AQ51" s="88"/>
      <c r="AR51" s="88"/>
      <c r="AS51" s="88"/>
      <c r="AT51" s="88"/>
      <c r="AU51" s="88"/>
      <c r="AV51" s="88"/>
      <c r="AW51" s="88"/>
      <c r="AX51" s="88"/>
      <c r="AY51" s="88"/>
      <c r="AZ51" s="88"/>
      <c r="BB51" s="105" t="s">
        <v>16</v>
      </c>
      <c r="BC51" s="106">
        <v>90</v>
      </c>
      <c r="BD51" s="88"/>
      <c r="BE51" s="88"/>
      <c r="BF51" s="88"/>
      <c r="BG51" s="88"/>
      <c r="BH51" s="88"/>
      <c r="BI51" s="88"/>
      <c r="BJ51" s="88"/>
      <c r="BK51" s="88"/>
      <c r="BL51" s="88"/>
      <c r="BM51" s="88"/>
      <c r="BO51" s="107"/>
      <c r="BP51" s="107"/>
      <c r="BQ51" s="107"/>
      <c r="BR51" s="100" t="s">
        <v>47</v>
      </c>
      <c r="BS51" s="100" t="s">
        <v>132</v>
      </c>
      <c r="BT51" s="100">
        <f>SUM(BT48:BT50)</f>
        <v>148</v>
      </c>
      <c r="BU51" s="107"/>
      <c r="BV51" s="100" t="s">
        <v>113</v>
      </c>
      <c r="BW51" s="100" t="s">
        <v>132</v>
      </c>
      <c r="BX51" s="100">
        <f>SUM(BX48:BX50)</f>
        <v>109</v>
      </c>
      <c r="BY51" s="115"/>
      <c r="CB51" s="167" t="s">
        <v>194</v>
      </c>
      <c r="CC51" s="167"/>
      <c r="CD51" s="167"/>
      <c r="CE51" s="167"/>
      <c r="CF51" s="127"/>
      <c r="CG51" s="127"/>
      <c r="CH51" s="127"/>
      <c r="CI51" s="127"/>
      <c r="CJ51" s="127"/>
    </row>
    <row r="52" spans="15:88" ht="7" customHeight="1">
      <c r="X52" s="85" t="s">
        <v>24</v>
      </c>
      <c r="Y52" s="86">
        <v>4.4255514513535786E-2</v>
      </c>
      <c r="AB52" s="25"/>
      <c r="AC52" s="25"/>
      <c r="AD52" s="25"/>
      <c r="AE52" s="25"/>
      <c r="AF52" s="25"/>
      <c r="AG52" s="25"/>
      <c r="AH52" s="25"/>
      <c r="AO52" s="88"/>
      <c r="AP52" s="88"/>
      <c r="AQ52" s="88"/>
      <c r="AR52" s="88"/>
      <c r="AS52" s="88"/>
      <c r="AT52" s="88"/>
      <c r="AU52" s="88"/>
      <c r="AV52" s="88"/>
      <c r="AW52" s="88"/>
      <c r="AX52" s="88"/>
      <c r="AY52" s="88"/>
      <c r="AZ52" s="88"/>
      <c r="BB52" s="105" t="s">
        <v>24</v>
      </c>
      <c r="BC52" s="106">
        <v>107</v>
      </c>
      <c r="BD52" s="88"/>
      <c r="BE52" s="88"/>
      <c r="BF52" s="88"/>
      <c r="BG52" s="88"/>
      <c r="BH52" s="88"/>
      <c r="BI52" s="88"/>
      <c r="BJ52" s="88"/>
      <c r="BK52" s="88"/>
      <c r="BL52" s="88"/>
      <c r="BM52" s="88"/>
      <c r="BO52" s="107"/>
      <c r="BP52" s="107"/>
      <c r="BQ52" s="107"/>
      <c r="BR52" s="107"/>
      <c r="BS52" s="107"/>
      <c r="BT52" s="107"/>
      <c r="BU52" s="107"/>
      <c r="BV52" s="107"/>
      <c r="BW52" s="107"/>
      <c r="BX52" s="107"/>
      <c r="BY52" s="115"/>
      <c r="CB52" s="107" t="s">
        <v>221</v>
      </c>
      <c r="CC52" s="127"/>
      <c r="CD52" s="127"/>
      <c r="CE52" s="127"/>
      <c r="CF52" s="127"/>
      <c r="CG52" s="127"/>
      <c r="CH52" s="127"/>
      <c r="CI52" s="127"/>
      <c r="CJ52" s="127"/>
    </row>
    <row r="53" spans="15:88" ht="7" customHeight="1">
      <c r="X53" s="85" t="s">
        <v>18</v>
      </c>
      <c r="Y53" s="86">
        <v>5.2817843506918503E-2</v>
      </c>
      <c r="AB53" s="25"/>
      <c r="AC53" s="25"/>
      <c r="AD53" s="25"/>
      <c r="AE53" s="25"/>
      <c r="AF53" s="25"/>
      <c r="AG53" s="25"/>
      <c r="AH53" s="25"/>
      <c r="AO53" s="88"/>
      <c r="AP53" s="88"/>
      <c r="AQ53" s="88"/>
      <c r="AR53" s="88"/>
      <c r="AS53" s="88"/>
      <c r="AT53" s="88"/>
      <c r="AU53" s="88"/>
      <c r="AV53" s="88"/>
      <c r="AW53" s="88"/>
      <c r="AX53" s="88"/>
      <c r="AY53" s="88"/>
      <c r="AZ53" s="88"/>
      <c r="BB53" s="105" t="s">
        <v>23</v>
      </c>
      <c r="BC53" s="106">
        <v>109</v>
      </c>
      <c r="BD53" s="88"/>
      <c r="BE53" s="88"/>
      <c r="BF53" s="88"/>
      <c r="BG53" s="88"/>
      <c r="BH53" s="88"/>
      <c r="BI53" s="88"/>
      <c r="BJ53" s="88"/>
      <c r="BK53" s="88"/>
      <c r="BL53" s="88"/>
      <c r="BM53" s="88"/>
      <c r="BO53" s="107"/>
      <c r="BP53" s="107"/>
      <c r="BQ53" s="107"/>
      <c r="BR53" s="107"/>
      <c r="BS53" s="107"/>
      <c r="BT53" s="107"/>
      <c r="BU53" s="107"/>
      <c r="BV53" s="107"/>
      <c r="BW53" s="107"/>
      <c r="BX53" s="107"/>
      <c r="BY53" s="115"/>
      <c r="CB53" s="107" t="s">
        <v>222</v>
      </c>
    </row>
    <row r="54" spans="15:88" ht="7" customHeight="1">
      <c r="X54" s="85" t="s">
        <v>16</v>
      </c>
      <c r="Y54" s="86">
        <v>5.4830677822903094E-2</v>
      </c>
      <c r="AB54" s="25"/>
      <c r="AC54" s="25"/>
      <c r="AD54" s="25"/>
      <c r="AE54" s="25"/>
      <c r="AF54" s="25"/>
      <c r="AG54" s="25"/>
      <c r="AH54" s="25"/>
      <c r="AO54" s="88"/>
      <c r="AP54" s="88"/>
      <c r="AQ54" s="88"/>
      <c r="AR54" s="88"/>
      <c r="AS54" s="88"/>
      <c r="AT54" s="88"/>
      <c r="AU54" s="88"/>
      <c r="AV54" s="88"/>
      <c r="AW54" s="88"/>
      <c r="AX54" s="88"/>
      <c r="AY54" s="88"/>
      <c r="AZ54" s="88"/>
      <c r="BB54" s="105" t="s">
        <v>15</v>
      </c>
      <c r="BC54" s="106">
        <v>148</v>
      </c>
      <c r="BD54" s="88"/>
      <c r="BE54" s="88"/>
      <c r="BF54" s="88"/>
      <c r="BG54" s="88"/>
      <c r="BH54" s="88"/>
      <c r="BI54" s="88"/>
      <c r="BJ54" s="88"/>
      <c r="BK54" s="88"/>
      <c r="BL54" s="88"/>
      <c r="BM54" s="88"/>
      <c r="BO54" s="107"/>
      <c r="BP54" s="107"/>
      <c r="BQ54" s="107"/>
      <c r="BR54" s="107"/>
      <c r="BS54" s="107"/>
      <c r="BT54" s="107"/>
      <c r="BU54" s="107"/>
      <c r="BV54" s="107"/>
      <c r="BW54" s="107"/>
      <c r="BX54" s="107"/>
      <c r="BY54" s="115"/>
      <c r="CB54" s="107" t="s">
        <v>223</v>
      </c>
    </row>
    <row r="55" spans="15:88" ht="7" customHeight="1">
      <c r="X55" s="85" t="s">
        <v>21</v>
      </c>
      <c r="Y55" s="86">
        <v>6.9525919754603302E-2</v>
      </c>
      <c r="AB55" s="25"/>
      <c r="AC55" s="25"/>
      <c r="AD55" s="25"/>
      <c r="AE55" s="25"/>
      <c r="AF55" s="25"/>
      <c r="AG55" s="25"/>
      <c r="AH55" s="25"/>
      <c r="AO55" s="88"/>
      <c r="AP55" s="88"/>
      <c r="AQ55" s="88"/>
      <c r="AR55" s="88"/>
      <c r="AS55" s="88"/>
      <c r="AT55" s="88"/>
      <c r="AU55" s="88"/>
      <c r="AV55" s="88"/>
      <c r="AW55" s="88"/>
      <c r="AX55" s="88"/>
      <c r="AY55" s="88"/>
      <c r="AZ55" s="88"/>
      <c r="BB55" s="105" t="s">
        <v>9</v>
      </c>
      <c r="BC55" s="106">
        <v>156</v>
      </c>
      <c r="BD55" s="88"/>
      <c r="BE55" s="88"/>
      <c r="BF55" s="88"/>
      <c r="BG55" s="88"/>
      <c r="BH55" s="88"/>
      <c r="BI55" s="88"/>
      <c r="BJ55" s="88"/>
      <c r="BK55" s="88"/>
      <c r="BL55" s="88"/>
      <c r="BM55" s="88"/>
      <c r="BO55" s="107"/>
      <c r="BP55" s="107"/>
      <c r="BQ55" s="107"/>
      <c r="BR55" s="107"/>
      <c r="BS55" s="107"/>
      <c r="BT55" s="107"/>
      <c r="BU55" s="107"/>
      <c r="BV55" s="107"/>
      <c r="BW55" s="107"/>
      <c r="BX55" s="107"/>
      <c r="BY55" s="115"/>
    </row>
    <row r="56" spans="15:88" ht="7" customHeight="1">
      <c r="O56" s="82" t="s">
        <v>64</v>
      </c>
      <c r="X56" s="85" t="s">
        <v>15</v>
      </c>
      <c r="Y56" s="86">
        <v>7.7291264307035631E-2</v>
      </c>
      <c r="AB56" s="25"/>
      <c r="AC56" s="25"/>
      <c r="AD56" s="25"/>
      <c r="AE56" s="25"/>
      <c r="AF56" s="25"/>
      <c r="AG56" s="25"/>
      <c r="AH56" s="25"/>
      <c r="AO56" s="88"/>
      <c r="AP56" s="88"/>
      <c r="AQ56" s="88"/>
      <c r="AR56" s="88"/>
      <c r="AS56" s="88"/>
      <c r="AT56" s="88"/>
      <c r="AU56" s="88"/>
      <c r="AV56" s="88"/>
      <c r="AW56" s="88"/>
      <c r="AX56" s="88"/>
      <c r="AY56" s="88"/>
      <c r="AZ56" s="88"/>
      <c r="BB56" s="105" t="s">
        <v>12</v>
      </c>
      <c r="BC56" s="106">
        <v>191</v>
      </c>
      <c r="BD56" s="88"/>
      <c r="BE56" s="88"/>
      <c r="BF56" s="88"/>
      <c r="BG56" s="88"/>
      <c r="BH56" s="88"/>
      <c r="BI56" s="88"/>
      <c r="BJ56" s="88"/>
      <c r="BK56" s="88"/>
      <c r="BL56" s="88"/>
      <c r="BM56" s="88"/>
      <c r="BO56" s="107"/>
      <c r="BP56" s="107"/>
      <c r="BQ56" s="107"/>
      <c r="BR56" s="107"/>
      <c r="BS56" s="107"/>
      <c r="BT56" s="107"/>
      <c r="BU56" s="107"/>
      <c r="BV56" s="107"/>
      <c r="BW56" s="107"/>
      <c r="BX56" s="107"/>
      <c r="BY56" s="115"/>
    </row>
    <row r="57" spans="15:88" ht="7" customHeight="1">
      <c r="O57" s="82" t="s">
        <v>199</v>
      </c>
      <c r="X57" s="85" t="s">
        <v>1</v>
      </c>
      <c r="Y57" s="86">
        <v>8.3822216575835329E-2</v>
      </c>
      <c r="AB57" s="25"/>
      <c r="AC57" s="25"/>
      <c r="AD57" s="25"/>
      <c r="AE57" s="25"/>
      <c r="AF57" s="25"/>
      <c r="AG57" s="25"/>
      <c r="AH57" s="25"/>
      <c r="AO57" s="88"/>
      <c r="AP57" s="88"/>
      <c r="AQ57" s="88"/>
      <c r="AR57" s="88"/>
      <c r="AS57" s="88"/>
      <c r="AT57" s="88"/>
      <c r="AU57" s="88"/>
      <c r="AV57" s="88"/>
      <c r="AW57" s="88"/>
      <c r="AX57" s="88"/>
      <c r="AY57" s="88"/>
      <c r="AZ57" s="88"/>
      <c r="BB57" s="105" t="s">
        <v>1</v>
      </c>
      <c r="BC57" s="106">
        <v>196</v>
      </c>
      <c r="BD57" s="88"/>
      <c r="BE57" s="88"/>
      <c r="BF57" s="88"/>
      <c r="BG57" s="88"/>
      <c r="BH57" s="88"/>
      <c r="BI57" s="88"/>
      <c r="BJ57" s="88"/>
      <c r="BK57" s="88"/>
      <c r="BL57" s="88"/>
      <c r="BM57" s="88"/>
      <c r="BO57" s="107" t="s">
        <v>56</v>
      </c>
      <c r="BP57" s="107" t="s">
        <v>160</v>
      </c>
      <c r="BQ57" s="107" t="s">
        <v>58</v>
      </c>
      <c r="BR57" s="107"/>
      <c r="BS57" s="107"/>
      <c r="BT57" s="107"/>
      <c r="BU57" s="107"/>
      <c r="BV57" s="107"/>
      <c r="BW57" s="107"/>
      <c r="BX57" s="107"/>
      <c r="BY57" s="115"/>
    </row>
    <row r="58" spans="15:88" ht="7" customHeight="1">
      <c r="O58" s="87" t="s">
        <v>237</v>
      </c>
      <c r="AB58" s="25"/>
      <c r="AC58" s="25"/>
      <c r="AD58" s="25"/>
      <c r="AE58" s="25"/>
      <c r="AF58" s="25"/>
      <c r="AG58" s="25"/>
      <c r="AH58" s="25"/>
      <c r="AO58" s="142" t="s">
        <v>85</v>
      </c>
      <c r="AP58" s="143" t="s">
        <v>201</v>
      </c>
      <c r="AQ58" s="144" t="s">
        <v>109</v>
      </c>
      <c r="AR58" s="144" t="s">
        <v>202</v>
      </c>
      <c r="AS58" s="144" t="s">
        <v>203</v>
      </c>
      <c r="AT58" s="144" t="s">
        <v>204</v>
      </c>
      <c r="AU58" s="144" t="s">
        <v>205</v>
      </c>
      <c r="AV58" s="144" t="s">
        <v>206</v>
      </c>
      <c r="AW58" s="144" t="s">
        <v>207</v>
      </c>
      <c r="AX58" s="144" t="s">
        <v>208</v>
      </c>
      <c r="AY58" s="144" t="s">
        <v>209</v>
      </c>
      <c r="AZ58" s="145" t="s">
        <v>210</v>
      </c>
      <c r="BB58" s="105" t="s">
        <v>17</v>
      </c>
      <c r="BC58" s="106">
        <v>203</v>
      </c>
      <c r="BD58" s="88"/>
      <c r="BE58" s="88"/>
      <c r="BF58" s="88"/>
      <c r="BG58" s="88"/>
      <c r="BH58" s="88"/>
      <c r="BI58" s="88"/>
      <c r="BJ58" s="88"/>
      <c r="BK58" s="88"/>
      <c r="BL58" s="88"/>
      <c r="BM58" s="88"/>
      <c r="BO58" s="107" t="s">
        <v>49</v>
      </c>
      <c r="BP58" s="107">
        <f>BT41</f>
        <v>196</v>
      </c>
      <c r="BQ58" s="107">
        <v>1</v>
      </c>
      <c r="BR58" s="107"/>
      <c r="BS58" s="107"/>
      <c r="BT58" s="107"/>
      <c r="BU58" s="107"/>
      <c r="BV58" s="107"/>
      <c r="BW58" s="107"/>
      <c r="BX58" s="107"/>
      <c r="BY58" s="115"/>
    </row>
    <row r="59" spans="15:88" ht="7" customHeight="1">
      <c r="O59" s="163" t="s">
        <v>238</v>
      </c>
      <c r="P59" s="165"/>
      <c r="Q59" s="165"/>
      <c r="R59" s="165"/>
      <c r="S59" s="165"/>
      <c r="T59" s="165"/>
      <c r="U59" s="165"/>
      <c r="V59" s="165"/>
      <c r="W59" s="165"/>
      <c r="AB59" s="25"/>
      <c r="AC59" s="25"/>
      <c r="AD59" s="25"/>
      <c r="AE59" s="25"/>
      <c r="AF59" s="25"/>
      <c r="AG59" s="25"/>
      <c r="AH59" s="25"/>
      <c r="AO59" s="146" t="s">
        <v>26</v>
      </c>
      <c r="AP59" s="147">
        <v>0</v>
      </c>
      <c r="AQ59" s="148">
        <v>21</v>
      </c>
      <c r="AR59" s="148">
        <v>38</v>
      </c>
      <c r="AS59" s="148">
        <v>51</v>
      </c>
      <c r="AT59" s="148">
        <v>38</v>
      </c>
      <c r="AU59" s="148">
        <v>49</v>
      </c>
      <c r="AV59" s="148">
        <v>19</v>
      </c>
      <c r="AW59" s="148">
        <v>20</v>
      </c>
      <c r="AX59" s="148">
        <v>23</v>
      </c>
      <c r="AY59" s="149">
        <v>12</v>
      </c>
      <c r="AZ59" s="150">
        <v>301</v>
      </c>
      <c r="BB59" s="105" t="s">
        <v>20</v>
      </c>
      <c r="BC59" s="106">
        <v>229</v>
      </c>
      <c r="BD59" s="88"/>
      <c r="BE59" s="88"/>
      <c r="BF59" s="88"/>
      <c r="BG59" s="88"/>
      <c r="BH59" s="88"/>
      <c r="BI59" s="88"/>
      <c r="BJ59" s="88"/>
      <c r="BK59" s="88"/>
      <c r="BL59" s="88"/>
      <c r="BM59" s="88"/>
      <c r="BO59" s="107" t="s">
        <v>111</v>
      </c>
      <c r="BP59" s="107">
        <f>BT46</f>
        <v>107</v>
      </c>
      <c r="BQ59" s="107">
        <v>2</v>
      </c>
      <c r="BR59" s="107"/>
      <c r="BS59" s="107"/>
      <c r="BT59" s="107"/>
      <c r="BU59" s="107"/>
      <c r="BV59" s="107"/>
      <c r="BW59" s="107"/>
      <c r="BX59" s="107"/>
      <c r="BY59" s="115"/>
    </row>
    <row r="60" spans="15:88" ht="7" customHeight="1">
      <c r="O60" s="165"/>
      <c r="P60" s="165"/>
      <c r="Q60" s="165"/>
      <c r="R60" s="165"/>
      <c r="S60" s="165"/>
      <c r="T60" s="165"/>
      <c r="U60" s="165"/>
      <c r="V60" s="165"/>
      <c r="W60" s="165"/>
      <c r="AB60" s="25"/>
      <c r="AC60" s="25"/>
      <c r="AD60" s="25"/>
      <c r="AE60" s="25"/>
      <c r="AF60" s="25"/>
      <c r="AG60" s="25"/>
      <c r="AH60" s="25"/>
      <c r="BB60" s="105" t="s">
        <v>6</v>
      </c>
      <c r="BC60" s="106">
        <v>261</v>
      </c>
      <c r="BD60" s="88"/>
      <c r="BE60" s="88"/>
      <c r="BF60" s="88"/>
      <c r="BG60" s="88"/>
      <c r="BH60" s="88"/>
      <c r="BI60" s="88"/>
      <c r="BJ60" s="88"/>
      <c r="BK60" s="88"/>
      <c r="BL60" s="88"/>
      <c r="BM60" s="88"/>
      <c r="BO60" s="107" t="s">
        <v>47</v>
      </c>
      <c r="BP60" s="107">
        <f>BT51</f>
        <v>148</v>
      </c>
      <c r="BQ60" s="107">
        <v>3</v>
      </c>
      <c r="BR60" s="107"/>
      <c r="BS60" s="107"/>
      <c r="BT60" s="107"/>
      <c r="BU60" s="107"/>
      <c r="BV60" s="107"/>
      <c r="BW60" s="107"/>
      <c r="BX60" s="107"/>
      <c r="BY60" s="115"/>
    </row>
    <row r="61" spans="15:88" ht="7" customHeight="1">
      <c r="AB61" s="25"/>
      <c r="AC61" s="25"/>
      <c r="AD61" s="25"/>
      <c r="AE61" s="25"/>
      <c r="AF61" s="25"/>
      <c r="AG61" s="25"/>
      <c r="AH61" s="25"/>
      <c r="AO61" s="104" t="s">
        <v>51</v>
      </c>
      <c r="AP61" s="88"/>
      <c r="AQ61" s="88"/>
      <c r="AR61" s="88"/>
      <c r="AS61" s="88"/>
      <c r="AT61" s="88"/>
      <c r="AU61" s="88"/>
      <c r="AV61" s="88"/>
      <c r="AW61" s="88"/>
      <c r="AX61" s="88"/>
      <c r="AY61" s="88"/>
      <c r="AZ61" s="88"/>
      <c r="BB61" s="105" t="s">
        <v>18</v>
      </c>
      <c r="BC61" s="106">
        <v>297</v>
      </c>
      <c r="BD61" s="88"/>
      <c r="BE61" s="88"/>
      <c r="BF61" s="88"/>
      <c r="BG61" s="88"/>
      <c r="BH61" s="88"/>
      <c r="BI61" s="88"/>
      <c r="BJ61" s="88"/>
      <c r="BK61" s="88"/>
      <c r="BL61" s="88"/>
      <c r="BM61" s="88"/>
      <c r="BO61" s="107" t="s">
        <v>113</v>
      </c>
      <c r="BP61" s="107">
        <f>BX51</f>
        <v>109</v>
      </c>
      <c r="BQ61" s="107">
        <v>23</v>
      </c>
      <c r="BR61" s="107"/>
      <c r="BS61" s="107"/>
      <c r="BT61" s="107"/>
      <c r="BU61" s="107"/>
      <c r="BV61" s="107"/>
      <c r="BW61" s="107"/>
      <c r="BX61" s="107"/>
      <c r="BY61" s="115"/>
      <c r="CB61" s="153" t="s">
        <v>253</v>
      </c>
    </row>
    <row r="62" spans="15:88" ht="7" customHeight="1">
      <c r="AB62" s="25"/>
      <c r="AC62" s="25"/>
      <c r="AD62" s="25"/>
      <c r="AE62" s="25"/>
      <c r="AF62" s="25"/>
      <c r="AG62" s="25"/>
      <c r="AH62" s="25"/>
      <c r="AO62" s="88"/>
      <c r="AP62" s="88"/>
      <c r="AQ62" s="88"/>
      <c r="AR62" s="88"/>
      <c r="AS62" s="88"/>
      <c r="AT62" s="88"/>
      <c r="AU62" s="88"/>
      <c r="AV62" s="88"/>
      <c r="AW62" s="88"/>
      <c r="AX62" s="88"/>
      <c r="AY62" s="88"/>
      <c r="AZ62" s="88"/>
      <c r="BB62" s="105" t="s">
        <v>14</v>
      </c>
      <c r="BC62" s="106">
        <v>309</v>
      </c>
      <c r="BD62" s="88"/>
      <c r="BE62" s="88"/>
      <c r="BF62" s="88"/>
      <c r="BG62" s="88"/>
      <c r="BH62" s="88"/>
      <c r="BI62" s="88"/>
      <c r="BJ62" s="88"/>
      <c r="BK62" s="88"/>
      <c r="BL62" s="88"/>
      <c r="BM62" s="88"/>
      <c r="BO62" s="107" t="s">
        <v>59</v>
      </c>
      <c r="BP62" s="107">
        <f>BX46</f>
        <v>400</v>
      </c>
      <c r="BQ62" s="107">
        <v>24</v>
      </c>
      <c r="BR62" s="107"/>
      <c r="BS62" s="107"/>
      <c r="BT62" s="107"/>
      <c r="BU62" s="107"/>
      <c r="BV62" s="107"/>
      <c r="BW62" s="107"/>
      <c r="BX62" s="107"/>
      <c r="BY62" s="115"/>
    </row>
    <row r="63" spans="15:88" ht="7" customHeight="1">
      <c r="AB63" s="25"/>
      <c r="AC63" s="25"/>
      <c r="AD63" s="25"/>
      <c r="AE63" s="25"/>
      <c r="AF63" s="25"/>
      <c r="AG63" s="25"/>
      <c r="AH63" s="25"/>
      <c r="AO63" s="88"/>
      <c r="AP63" s="88"/>
      <c r="AQ63" s="88"/>
      <c r="AR63" s="88"/>
      <c r="AS63" s="88"/>
      <c r="AT63" s="88"/>
      <c r="AU63" s="88"/>
      <c r="AV63" s="88"/>
      <c r="AW63" s="88"/>
      <c r="AX63" s="88"/>
      <c r="AY63" s="88"/>
      <c r="AZ63" s="88"/>
      <c r="BB63" s="105" t="s">
        <v>25</v>
      </c>
      <c r="BC63" s="106">
        <v>310</v>
      </c>
      <c r="BD63" s="88"/>
      <c r="BE63" s="88"/>
      <c r="BF63" s="88"/>
      <c r="BG63" s="88"/>
      <c r="BH63" s="88"/>
      <c r="BI63" s="88"/>
      <c r="BJ63" s="88"/>
      <c r="BK63" s="88"/>
      <c r="BL63" s="88"/>
      <c r="BM63" s="88"/>
      <c r="BO63" s="107" t="s">
        <v>75</v>
      </c>
      <c r="BP63" s="107">
        <f>BX41</f>
        <v>203</v>
      </c>
      <c r="BQ63" s="107">
        <v>25</v>
      </c>
      <c r="BR63" s="107"/>
      <c r="BS63" s="107"/>
      <c r="BT63" s="107"/>
      <c r="BU63" s="107"/>
      <c r="BV63" s="107"/>
      <c r="BW63" s="107"/>
      <c r="BX63" s="107"/>
      <c r="BY63" s="115"/>
      <c r="CB63" s="153" t="s">
        <v>254</v>
      </c>
    </row>
    <row r="64" spans="15:88" ht="7" customHeight="1">
      <c r="AB64" s="25"/>
      <c r="AC64" s="25"/>
      <c r="AD64" s="25"/>
      <c r="AE64" s="25"/>
      <c r="AF64" s="25"/>
      <c r="AG64" s="25"/>
      <c r="AH64" s="25"/>
      <c r="AO64" s="88"/>
      <c r="AP64" s="88"/>
      <c r="AQ64" s="88"/>
      <c r="AR64" s="88"/>
      <c r="AS64" s="88"/>
      <c r="AT64" s="88"/>
      <c r="AU64" s="88"/>
      <c r="AV64" s="88"/>
      <c r="AW64" s="88"/>
      <c r="AX64" s="88"/>
      <c r="AY64" s="88"/>
      <c r="AZ64" s="88"/>
      <c r="BB64" s="105" t="s">
        <v>19</v>
      </c>
      <c r="BC64" s="106">
        <v>313</v>
      </c>
      <c r="BD64" s="88"/>
      <c r="BE64" s="88"/>
      <c r="BF64" s="88"/>
      <c r="BG64" s="88"/>
      <c r="BH64" s="88"/>
      <c r="BI64" s="88"/>
      <c r="BJ64" s="88"/>
      <c r="BK64" s="88"/>
      <c r="BL64" s="88"/>
      <c r="BM64" s="88"/>
      <c r="BO64" s="107"/>
      <c r="BP64" s="107"/>
      <c r="BQ64" s="107"/>
      <c r="BR64" s="107"/>
      <c r="BS64" s="107"/>
      <c r="BT64" s="107"/>
      <c r="BU64" s="107"/>
      <c r="BV64" s="107"/>
      <c r="BW64" s="107"/>
      <c r="BX64" s="107"/>
      <c r="BY64" s="115"/>
    </row>
    <row r="65" spans="2:80" ht="7" customHeight="1">
      <c r="O65" s="161" t="s">
        <v>236</v>
      </c>
      <c r="P65" s="161"/>
      <c r="Q65" s="161"/>
      <c r="R65" s="161"/>
      <c r="AB65" s="25"/>
      <c r="AC65" s="25"/>
      <c r="AD65" s="25"/>
      <c r="AE65" s="25"/>
      <c r="AF65" s="25"/>
      <c r="AG65" s="25"/>
      <c r="AH65" s="25"/>
      <c r="AO65" s="88"/>
      <c r="AP65" s="88"/>
      <c r="AQ65" s="88"/>
      <c r="AR65" s="88"/>
      <c r="AS65" s="88"/>
      <c r="AT65" s="88"/>
      <c r="AU65" s="88"/>
      <c r="AV65" s="88"/>
      <c r="AW65" s="88"/>
      <c r="AX65" s="88"/>
      <c r="AY65" s="88"/>
      <c r="AZ65" s="88"/>
      <c r="BB65" s="105" t="s">
        <v>2</v>
      </c>
      <c r="BC65" s="106">
        <v>318</v>
      </c>
      <c r="BD65" s="88"/>
      <c r="BE65" s="88"/>
      <c r="BF65" s="88"/>
      <c r="BG65" s="88"/>
      <c r="BH65" s="88"/>
      <c r="BI65" s="88"/>
      <c r="BJ65" s="88"/>
      <c r="BK65" s="88"/>
      <c r="BL65" s="88"/>
      <c r="BM65" s="88"/>
      <c r="BO65" s="107"/>
      <c r="BP65" s="107"/>
      <c r="BQ65" s="107"/>
      <c r="BR65" s="107"/>
      <c r="BS65" s="107"/>
      <c r="BT65" s="107"/>
      <c r="BU65" s="107"/>
      <c r="BV65" s="107"/>
      <c r="BW65" s="107"/>
      <c r="BX65" s="107"/>
      <c r="BY65" s="115"/>
      <c r="CB65" s="153" t="s">
        <v>255</v>
      </c>
    </row>
    <row r="66" spans="2:80" ht="7" customHeight="1">
      <c r="AB66" s="25"/>
      <c r="AC66" s="25"/>
      <c r="AD66" s="25"/>
      <c r="AE66" s="25"/>
      <c r="AF66" s="25"/>
      <c r="AG66" s="25"/>
      <c r="AH66" s="25"/>
      <c r="AO66" s="88"/>
      <c r="AP66" s="88"/>
      <c r="AQ66" s="88"/>
      <c r="AR66" s="88"/>
      <c r="AS66" s="88"/>
      <c r="AT66" s="88"/>
      <c r="AU66" s="88"/>
      <c r="AV66" s="88"/>
      <c r="AW66" s="88"/>
      <c r="AX66" s="88"/>
      <c r="AY66" s="88"/>
      <c r="AZ66" s="88"/>
      <c r="BB66" s="105" t="s">
        <v>8</v>
      </c>
      <c r="BC66" s="106">
        <v>326</v>
      </c>
      <c r="BD66" s="88"/>
      <c r="BE66" s="88"/>
      <c r="BF66" s="88"/>
      <c r="BG66" s="88"/>
      <c r="BH66" s="88"/>
      <c r="BI66" s="88"/>
      <c r="BJ66" s="88"/>
      <c r="BK66" s="88"/>
      <c r="BL66" s="88"/>
      <c r="BM66" s="88"/>
      <c r="BO66" s="107"/>
      <c r="BP66" s="107"/>
      <c r="BQ66" s="107"/>
      <c r="BR66" s="107"/>
      <c r="BS66" s="107"/>
      <c r="BT66" s="107"/>
      <c r="BU66" s="107"/>
      <c r="BV66" s="107"/>
      <c r="BW66" s="107"/>
      <c r="BX66" s="107"/>
      <c r="BY66" s="115"/>
    </row>
    <row r="67" spans="2:80" ht="7" customHeight="1">
      <c r="B67" s="127" t="s">
        <v>225</v>
      </c>
      <c r="AO67" s="88"/>
      <c r="AP67" s="88"/>
      <c r="AQ67" s="88"/>
      <c r="AR67" s="88"/>
      <c r="AS67" s="88"/>
      <c r="AT67" s="88"/>
      <c r="AU67" s="88"/>
      <c r="AV67" s="88"/>
      <c r="AW67" s="88"/>
      <c r="AX67" s="88"/>
      <c r="AY67" s="88"/>
      <c r="AZ67" s="88"/>
      <c r="BB67" s="105" t="s">
        <v>13</v>
      </c>
      <c r="BC67" s="106">
        <v>349</v>
      </c>
      <c r="BD67" s="88"/>
      <c r="BE67" s="88"/>
      <c r="BF67" s="88"/>
      <c r="BG67" s="88"/>
      <c r="BH67" s="88"/>
      <c r="BI67" s="88"/>
      <c r="BJ67" s="88"/>
      <c r="BK67" s="88"/>
      <c r="BL67" s="88"/>
      <c r="BM67" s="88"/>
      <c r="BO67" s="107"/>
      <c r="BP67" s="107"/>
      <c r="BQ67" s="107"/>
      <c r="BR67" s="107"/>
      <c r="BS67" s="107"/>
      <c r="BT67" s="107"/>
      <c r="BU67" s="107"/>
      <c r="BV67" s="107"/>
      <c r="BW67" s="107"/>
      <c r="BX67" s="107"/>
      <c r="BY67" s="115"/>
      <c r="CB67" s="152" t="s">
        <v>256</v>
      </c>
    </row>
    <row r="68" spans="2:80" ht="7" customHeight="1">
      <c r="B68" s="87" t="s">
        <v>226</v>
      </c>
      <c r="AO68" s="88"/>
      <c r="AP68" s="88"/>
      <c r="AQ68" s="88"/>
      <c r="AR68" s="88"/>
      <c r="AS68" s="88"/>
      <c r="AT68" s="88"/>
      <c r="AU68" s="88"/>
      <c r="AV68" s="88"/>
      <c r="AW68" s="88"/>
      <c r="AX68" s="88"/>
      <c r="AY68" s="88"/>
      <c r="AZ68" s="88"/>
      <c r="BB68" s="105" t="s">
        <v>11</v>
      </c>
      <c r="BC68" s="106">
        <v>351</v>
      </c>
      <c r="BD68" s="88"/>
      <c r="BE68" s="88"/>
      <c r="BF68" s="88"/>
      <c r="BG68" s="88"/>
      <c r="BH68" s="88"/>
      <c r="BI68" s="88"/>
      <c r="BJ68" s="88"/>
      <c r="BK68" s="88"/>
      <c r="BL68" s="88"/>
      <c r="BM68" s="88"/>
      <c r="BO68" s="118"/>
      <c r="BP68" s="118"/>
      <c r="BQ68" s="118"/>
      <c r="BR68" s="118"/>
      <c r="BS68" s="118"/>
      <c r="BT68" s="118"/>
      <c r="BU68" s="118"/>
      <c r="BV68" s="118"/>
      <c r="BW68" s="118"/>
      <c r="BX68" s="118"/>
      <c r="BY68" s="119"/>
    </row>
    <row r="69" spans="2:80" ht="7" customHeight="1">
      <c r="AO69" s="88"/>
      <c r="AP69" s="88"/>
      <c r="AQ69" s="88"/>
      <c r="AR69" s="88"/>
      <c r="AS69" s="88"/>
      <c r="AT69" s="88"/>
      <c r="AU69" s="88"/>
      <c r="AV69" s="88"/>
      <c r="AW69" s="88"/>
      <c r="AX69" s="88"/>
      <c r="AY69" s="88"/>
      <c r="AZ69" s="88"/>
      <c r="BB69" s="105" t="s">
        <v>10</v>
      </c>
      <c r="BC69" s="106">
        <v>400</v>
      </c>
      <c r="BD69" s="88"/>
      <c r="BE69" s="88"/>
      <c r="BF69" s="88"/>
      <c r="BG69" s="88"/>
      <c r="BH69" s="88"/>
      <c r="BI69" s="88"/>
      <c r="BJ69" s="88"/>
      <c r="BK69" s="88"/>
      <c r="BL69" s="88"/>
      <c r="BM69" s="88"/>
    </row>
    <row r="70" spans="2:80" ht="7" customHeight="1">
      <c r="B70" s="127"/>
      <c r="AO70" s="88"/>
      <c r="AP70" s="88"/>
      <c r="AQ70" s="88"/>
      <c r="AR70" s="88"/>
      <c r="AS70" s="88"/>
      <c r="AT70" s="88"/>
      <c r="AU70" s="88"/>
      <c r="AV70" s="88"/>
      <c r="AW70" s="88"/>
      <c r="AX70" s="88"/>
      <c r="AY70" s="88"/>
      <c r="AZ70" s="88"/>
      <c r="BB70" s="105" t="s">
        <v>7</v>
      </c>
      <c r="BC70" s="106">
        <v>411</v>
      </c>
      <c r="BD70" s="88"/>
      <c r="BE70" s="88"/>
      <c r="BF70" s="88"/>
      <c r="BG70" s="88"/>
      <c r="BH70" s="88"/>
      <c r="BI70" s="88"/>
      <c r="BJ70" s="88"/>
      <c r="BK70" s="88"/>
      <c r="BL70" s="88"/>
      <c r="BM70" s="88"/>
      <c r="BO70" s="120"/>
      <c r="BP70" s="120"/>
      <c r="BQ70" s="120"/>
      <c r="BR70" s="120"/>
      <c r="BS70" s="120"/>
      <c r="BT70" s="120"/>
      <c r="BU70" s="120"/>
      <c r="BV70" s="120"/>
      <c r="BW70" s="120"/>
      <c r="BX70" s="120"/>
      <c r="BY70" s="121"/>
    </row>
    <row r="71" spans="2:80" ht="7" customHeight="1">
      <c r="B71" s="151" t="s">
        <v>233</v>
      </c>
      <c r="AO71" s="88"/>
      <c r="AP71" s="88"/>
      <c r="AQ71" s="88"/>
      <c r="AR71" s="88"/>
      <c r="AS71" s="88"/>
      <c r="AT71" s="88"/>
      <c r="AU71" s="88"/>
      <c r="AV71" s="88"/>
      <c r="AW71" s="88"/>
      <c r="AX71" s="88"/>
      <c r="AY71" s="88"/>
      <c r="AZ71" s="88"/>
      <c r="BB71" s="105" t="s">
        <v>3</v>
      </c>
      <c r="BC71" s="106">
        <v>420</v>
      </c>
      <c r="BD71" s="88"/>
      <c r="BE71" s="88"/>
      <c r="BF71" s="88"/>
      <c r="BG71" s="88"/>
      <c r="BH71" s="88"/>
      <c r="BI71" s="88"/>
      <c r="BJ71" s="88"/>
      <c r="BK71" s="88"/>
      <c r="BL71" s="88"/>
      <c r="BM71" s="88"/>
      <c r="BO71" s="107"/>
      <c r="BP71" s="107"/>
      <c r="BQ71" s="107"/>
      <c r="BR71" s="107"/>
      <c r="BT71" s="107"/>
      <c r="BU71" s="107"/>
      <c r="BV71" s="107"/>
      <c r="BW71" s="107"/>
      <c r="BX71" s="107"/>
      <c r="BY71" s="123"/>
    </row>
    <row r="72" spans="2:80" ht="7" customHeight="1">
      <c r="B72" s="87" t="s">
        <v>234</v>
      </c>
      <c r="AO72" s="88"/>
      <c r="AP72" s="88"/>
      <c r="AQ72" s="88"/>
      <c r="AR72" s="88"/>
      <c r="AS72" s="88"/>
      <c r="AT72" s="88"/>
      <c r="AU72" s="88"/>
      <c r="AV72" s="88"/>
      <c r="AW72" s="88"/>
      <c r="AX72" s="88"/>
      <c r="AY72" s="88"/>
      <c r="AZ72" s="88"/>
      <c r="BB72" s="105" t="s">
        <v>5</v>
      </c>
      <c r="BC72" s="106">
        <v>432</v>
      </c>
      <c r="BD72" s="88"/>
      <c r="BE72" s="88"/>
      <c r="BF72" s="88"/>
      <c r="BG72" s="88"/>
      <c r="BH72" s="88"/>
      <c r="BI72" s="88"/>
      <c r="BJ72" s="88"/>
      <c r="BK72" s="88"/>
      <c r="BL72" s="88"/>
      <c r="BM72" s="88"/>
      <c r="BO72" s="107" t="s">
        <v>182</v>
      </c>
      <c r="BP72" s="107"/>
      <c r="BQ72" s="107"/>
      <c r="BR72" s="107"/>
      <c r="BS72" s="107"/>
      <c r="BT72" s="107"/>
      <c r="BU72" s="107"/>
      <c r="BV72" s="107"/>
      <c r="BW72" s="107"/>
      <c r="BX72" s="107"/>
      <c r="BY72" s="123"/>
    </row>
    <row r="73" spans="2:80" ht="7" customHeight="1">
      <c r="AO73" s="88"/>
      <c r="AP73" s="88"/>
      <c r="AQ73" s="88"/>
      <c r="AR73" s="88"/>
      <c r="AS73" s="88"/>
      <c r="AT73" s="88"/>
      <c r="AU73" s="88"/>
      <c r="AV73" s="88"/>
      <c r="AW73" s="88"/>
      <c r="AX73" s="88"/>
      <c r="AY73" s="88"/>
      <c r="AZ73" s="88"/>
      <c r="BB73" s="105" t="s">
        <v>22</v>
      </c>
      <c r="BC73" s="106">
        <v>592</v>
      </c>
      <c r="BD73" s="88"/>
      <c r="BE73" s="88"/>
      <c r="BF73" s="88"/>
      <c r="BG73" s="88"/>
      <c r="BH73" s="88"/>
      <c r="BI73" s="88"/>
      <c r="BJ73" s="88"/>
      <c r="BK73" s="88"/>
      <c r="BL73" s="88"/>
      <c r="BM73" s="88"/>
      <c r="BO73" s="107" t="s">
        <v>124</v>
      </c>
      <c r="BP73" s="107"/>
      <c r="BQ73" s="107"/>
      <c r="BR73" s="100" t="s">
        <v>56</v>
      </c>
      <c r="BS73" s="100" t="s">
        <v>154</v>
      </c>
      <c r="BT73" s="100" t="s">
        <v>155</v>
      </c>
      <c r="BU73" s="107"/>
      <c r="BV73" s="100" t="s">
        <v>56</v>
      </c>
      <c r="BW73" s="100" t="s">
        <v>154</v>
      </c>
      <c r="BX73" s="100" t="s">
        <v>155</v>
      </c>
      <c r="BY73" s="123"/>
    </row>
    <row r="74" spans="2:80" ht="7" customHeight="1">
      <c r="B74" s="87" t="s">
        <v>235</v>
      </c>
      <c r="AO74" s="88"/>
      <c r="AP74" s="88"/>
      <c r="AQ74" s="88"/>
      <c r="AR74" s="88"/>
      <c r="AS74" s="88"/>
      <c r="AT74" s="88"/>
      <c r="AU74" s="88"/>
      <c r="AV74" s="88"/>
      <c r="AW74" s="88"/>
      <c r="AX74" s="88"/>
      <c r="AY74" s="88"/>
      <c r="AZ74" s="88"/>
      <c r="BB74" s="105" t="s">
        <v>4</v>
      </c>
      <c r="BC74" s="106">
        <v>1002</v>
      </c>
      <c r="BD74" s="88"/>
      <c r="BE74" s="88"/>
      <c r="BF74" s="88"/>
      <c r="BG74" s="88"/>
      <c r="BH74" s="88"/>
      <c r="BI74" s="88"/>
      <c r="BJ74" s="88"/>
      <c r="BK74" s="88"/>
      <c r="BL74" s="88"/>
      <c r="BM74" s="88"/>
      <c r="BO74" s="107" t="s">
        <v>0</v>
      </c>
      <c r="BP74" s="107" t="s">
        <v>120</v>
      </c>
      <c r="BQ74" s="107"/>
      <c r="BR74" s="100" t="s">
        <v>49</v>
      </c>
      <c r="BS74" s="100" t="s">
        <v>156</v>
      </c>
      <c r="BT74" s="100">
        <v>0</v>
      </c>
      <c r="BU74" s="107"/>
      <c r="BV74" s="100" t="s">
        <v>60</v>
      </c>
      <c r="BW74" s="100" t="s">
        <v>156</v>
      </c>
      <c r="BX74" s="100">
        <v>17</v>
      </c>
      <c r="BY74" s="123"/>
    </row>
    <row r="75" spans="2:80" ht="7" customHeight="1">
      <c r="AO75" s="90" t="s">
        <v>85</v>
      </c>
      <c r="AP75" s="90" t="s">
        <v>99</v>
      </c>
      <c r="AQ75" s="90" t="s">
        <v>100</v>
      </c>
      <c r="AR75" s="90" t="s">
        <v>101</v>
      </c>
      <c r="AS75" s="90" t="s">
        <v>102</v>
      </c>
      <c r="AT75" s="90" t="s">
        <v>103</v>
      </c>
      <c r="AU75" s="90" t="s">
        <v>104</v>
      </c>
      <c r="AV75" s="90" t="s">
        <v>105</v>
      </c>
      <c r="AW75" s="90" t="s">
        <v>106</v>
      </c>
      <c r="AX75" s="90" t="s">
        <v>107</v>
      </c>
      <c r="AY75" s="90" t="s">
        <v>86</v>
      </c>
      <c r="AZ75" s="90" t="s">
        <v>108</v>
      </c>
      <c r="BB75" s="88"/>
      <c r="BC75" s="88"/>
      <c r="BD75" s="88"/>
      <c r="BE75" s="88"/>
      <c r="BF75" s="88"/>
      <c r="BG75" s="88"/>
      <c r="BH75" s="88"/>
      <c r="BI75" s="88"/>
      <c r="BJ75" s="88"/>
      <c r="BK75" s="88"/>
      <c r="BL75" s="88"/>
      <c r="BM75" s="88"/>
      <c r="BO75" s="107" t="s">
        <v>1</v>
      </c>
      <c r="BP75" s="107">
        <v>2850000</v>
      </c>
      <c r="BQ75" s="107"/>
      <c r="BR75" s="100" t="s">
        <v>49</v>
      </c>
      <c r="BS75" s="100" t="s">
        <v>157</v>
      </c>
      <c r="BT75" s="100">
        <v>63</v>
      </c>
      <c r="BU75" s="107"/>
      <c r="BV75" s="100" t="s">
        <v>60</v>
      </c>
      <c r="BW75" s="100" t="s">
        <v>157</v>
      </c>
      <c r="BX75" s="100">
        <v>73</v>
      </c>
      <c r="BY75" s="123"/>
    </row>
    <row r="76" spans="2:80" ht="7" customHeight="1">
      <c r="B76" s="87" t="s">
        <v>227</v>
      </c>
      <c r="AO76" s="103" t="s">
        <v>26</v>
      </c>
      <c r="AP76" s="89">
        <v>34</v>
      </c>
      <c r="AQ76" s="89">
        <v>192</v>
      </c>
      <c r="AR76" s="89">
        <v>194</v>
      </c>
      <c r="AS76" s="89">
        <v>69</v>
      </c>
      <c r="AT76" s="89">
        <v>59</v>
      </c>
      <c r="AU76" s="89">
        <v>76</v>
      </c>
      <c r="AV76" s="89">
        <v>69</v>
      </c>
      <c r="AW76" s="89">
        <v>30</v>
      </c>
      <c r="AX76" s="89">
        <v>22</v>
      </c>
      <c r="AY76" s="103">
        <v>4</v>
      </c>
      <c r="AZ76" s="89">
        <v>11</v>
      </c>
      <c r="BO76" s="107" t="s">
        <v>20</v>
      </c>
      <c r="BP76" s="107">
        <v>1270000</v>
      </c>
      <c r="BQ76" s="107"/>
      <c r="BR76" s="100" t="s">
        <v>49</v>
      </c>
      <c r="BS76" s="100" t="s">
        <v>158</v>
      </c>
      <c r="BT76" s="100">
        <v>133</v>
      </c>
      <c r="BU76" s="107"/>
      <c r="BV76" s="100" t="s">
        <v>60</v>
      </c>
      <c r="BW76" s="100" t="s">
        <v>158</v>
      </c>
      <c r="BX76" s="100">
        <v>66</v>
      </c>
      <c r="BY76" s="123"/>
    </row>
    <row r="77" spans="2:80" ht="7" customHeight="1">
      <c r="B77" s="87" t="s">
        <v>228</v>
      </c>
      <c r="BB77" s="25"/>
      <c r="BC77" s="25"/>
      <c r="BD77" s="25"/>
      <c r="BE77" s="25"/>
      <c r="BF77" s="25"/>
      <c r="BG77" s="25"/>
      <c r="BH77" s="25"/>
      <c r="BI77" s="164" t="s">
        <v>174</v>
      </c>
      <c r="BJ77" s="164"/>
      <c r="BK77" s="164"/>
      <c r="BL77" s="164"/>
      <c r="BO77" s="107" t="s">
        <v>16</v>
      </c>
      <c r="BP77" s="107">
        <v>950000</v>
      </c>
      <c r="BQ77" s="107"/>
      <c r="BR77" s="100" t="s">
        <v>49</v>
      </c>
      <c r="BS77" s="100" t="s">
        <v>132</v>
      </c>
      <c r="BT77" s="100">
        <f>SUM(BT74:BT76)</f>
        <v>196</v>
      </c>
      <c r="BU77" s="107"/>
      <c r="BV77" s="100" t="s">
        <v>60</v>
      </c>
      <c r="BW77" s="100" t="s">
        <v>132</v>
      </c>
      <c r="BX77" s="100">
        <f>SUM(BX74:BX76)</f>
        <v>156</v>
      </c>
      <c r="BY77" s="123"/>
    </row>
    <row r="78" spans="2:80" ht="7" customHeight="1">
      <c r="B78" s="87" t="s">
        <v>229</v>
      </c>
      <c r="AO78" s="88" t="s">
        <v>59</v>
      </c>
      <c r="AP78" s="88"/>
      <c r="AQ78" s="88"/>
      <c r="AR78" s="88"/>
      <c r="AS78" s="88"/>
      <c r="AT78" s="88"/>
      <c r="AU78" s="88"/>
      <c r="AV78" s="88"/>
      <c r="AW78" s="88"/>
      <c r="AX78" s="88"/>
      <c r="AY78" s="88"/>
      <c r="AZ78" s="88"/>
      <c r="BB78" s="25"/>
      <c r="BC78" s="25"/>
      <c r="BD78" s="25"/>
      <c r="BE78" s="25"/>
      <c r="BF78" s="25"/>
      <c r="BG78" s="25"/>
      <c r="BI78" s="88" t="s">
        <v>178</v>
      </c>
      <c r="BJ78" s="88"/>
      <c r="BK78" s="88"/>
      <c r="BL78" s="88"/>
      <c r="BM78" s="88"/>
      <c r="BO78" s="107"/>
      <c r="BP78" s="107"/>
      <c r="BQ78" s="107"/>
      <c r="BR78" s="100"/>
      <c r="BS78" s="100"/>
      <c r="BT78" s="100"/>
      <c r="BU78" s="107"/>
      <c r="BV78" s="100"/>
      <c r="BW78" s="100"/>
      <c r="BX78" s="100"/>
      <c r="BY78" s="123"/>
    </row>
    <row r="79" spans="2:80" ht="7" customHeight="1">
      <c r="B79" s="151" t="s">
        <v>230</v>
      </c>
      <c r="AO79" s="88"/>
      <c r="AP79" s="88"/>
      <c r="AQ79" s="88"/>
      <c r="AR79" s="88"/>
      <c r="AS79" s="88"/>
      <c r="AT79" s="88"/>
      <c r="AU79" s="88"/>
      <c r="AV79" s="88"/>
      <c r="AW79" s="88"/>
      <c r="AX79" s="88"/>
      <c r="AY79" s="88"/>
      <c r="AZ79" s="88"/>
      <c r="BB79" s="25"/>
      <c r="BC79" s="25"/>
      <c r="BD79" s="25"/>
      <c r="BE79" s="25"/>
      <c r="BF79" s="25"/>
      <c r="BG79" s="25"/>
      <c r="BI79" s="88" t="s">
        <v>179</v>
      </c>
      <c r="BJ79" s="88"/>
      <c r="BK79" s="88"/>
      <c r="BL79" s="88"/>
      <c r="BM79" s="88"/>
      <c r="BO79" s="107" t="s">
        <v>126</v>
      </c>
      <c r="BP79" s="107"/>
      <c r="BQ79" s="107"/>
      <c r="BR79" s="100" t="s">
        <v>112</v>
      </c>
      <c r="BS79" s="100" t="s">
        <v>156</v>
      </c>
      <c r="BT79" s="100">
        <v>15</v>
      </c>
      <c r="BU79" s="107"/>
      <c r="BV79" s="100" t="s">
        <v>51</v>
      </c>
      <c r="BW79" s="100" t="s">
        <v>156</v>
      </c>
      <c r="BX79" s="100">
        <v>34</v>
      </c>
      <c r="BY79" s="123"/>
    </row>
    <row r="80" spans="2:80" ht="7" customHeight="1">
      <c r="B80" s="87" t="s">
        <v>231</v>
      </c>
      <c r="AB80" s="95" t="s">
        <v>115</v>
      </c>
      <c r="AC80" s="95"/>
      <c r="AD80" s="95"/>
      <c r="AF80" s="95" t="s">
        <v>123</v>
      </c>
      <c r="AG80" s="95"/>
      <c r="AH80" s="95"/>
      <c r="AJ80" s="95" t="s">
        <v>125</v>
      </c>
      <c r="AK80" s="95"/>
      <c r="AL80" s="95"/>
      <c r="AO80" s="88"/>
      <c r="AP80" s="88"/>
      <c r="AQ80" s="88"/>
      <c r="AR80" s="88"/>
      <c r="AS80" s="88"/>
      <c r="AT80" s="88"/>
      <c r="AU80" s="88"/>
      <c r="AV80" s="88"/>
      <c r="AW80" s="88"/>
      <c r="AX80" s="88"/>
      <c r="AY80" s="88"/>
      <c r="AZ80" s="88"/>
      <c r="BB80" s="25"/>
      <c r="BC80" s="25"/>
      <c r="BD80" s="25"/>
      <c r="BE80" s="25"/>
      <c r="BF80" s="25"/>
      <c r="BG80" s="25"/>
      <c r="BI80" s="163" t="s">
        <v>251</v>
      </c>
      <c r="BJ80" s="163"/>
      <c r="BK80" s="163"/>
      <c r="BL80" s="163"/>
      <c r="BM80" s="88"/>
      <c r="BO80" s="107" t="s">
        <v>0</v>
      </c>
      <c r="BP80" s="107" t="s">
        <v>120</v>
      </c>
      <c r="BQ80" s="107"/>
      <c r="BR80" s="100" t="s">
        <v>112</v>
      </c>
      <c r="BS80" s="100" t="s">
        <v>157</v>
      </c>
      <c r="BT80" s="100">
        <v>94</v>
      </c>
      <c r="BU80" s="107"/>
      <c r="BV80" s="100" t="s">
        <v>51</v>
      </c>
      <c r="BW80" s="100" t="s">
        <v>157</v>
      </c>
      <c r="BX80" s="100">
        <v>192</v>
      </c>
      <c r="BY80" s="123"/>
    </row>
    <row r="81" spans="2:77" ht="7" customHeight="1">
      <c r="AB81" s="89" t="s">
        <v>56</v>
      </c>
      <c r="AC81" s="89" t="s">
        <v>117</v>
      </c>
      <c r="AD81" s="89" t="s">
        <v>58</v>
      </c>
      <c r="AF81" s="97" t="s">
        <v>56</v>
      </c>
      <c r="AG81" s="97" t="s">
        <v>55</v>
      </c>
      <c r="AH81" s="97" t="s">
        <v>58</v>
      </c>
      <c r="AJ81" s="99" t="s">
        <v>0</v>
      </c>
      <c r="AK81" s="99" t="s">
        <v>120</v>
      </c>
      <c r="AL81" s="99" t="s">
        <v>200</v>
      </c>
      <c r="AO81" s="88"/>
      <c r="AP81" s="88"/>
      <c r="AQ81" s="88"/>
      <c r="AR81" s="88"/>
      <c r="AS81" s="88"/>
      <c r="AT81" s="88"/>
      <c r="AU81" s="88"/>
      <c r="AV81" s="88"/>
      <c r="AW81" s="88"/>
      <c r="AX81" s="88"/>
      <c r="AY81" s="88"/>
      <c r="AZ81" s="88"/>
      <c r="BB81" s="25"/>
      <c r="BC81" s="25"/>
      <c r="BD81" s="25"/>
      <c r="BE81" s="25"/>
      <c r="BF81" s="25"/>
      <c r="BG81" s="25"/>
      <c r="BH81" s="88"/>
      <c r="BI81" s="163"/>
      <c r="BJ81" s="163"/>
      <c r="BK81" s="163"/>
      <c r="BL81" s="163"/>
      <c r="BM81" s="88"/>
      <c r="BO81" s="107" t="s">
        <v>9</v>
      </c>
      <c r="BP81" s="107">
        <v>143000</v>
      </c>
      <c r="BQ81" s="107"/>
      <c r="BR81" s="100" t="s">
        <v>112</v>
      </c>
      <c r="BS81" s="100" t="s">
        <v>158</v>
      </c>
      <c r="BT81" s="100">
        <v>120</v>
      </c>
      <c r="BU81" s="107"/>
      <c r="BV81" s="100" t="s">
        <v>51</v>
      </c>
      <c r="BW81" s="100" t="s">
        <v>158</v>
      </c>
      <c r="BX81" s="100">
        <v>194</v>
      </c>
      <c r="BY81" s="123"/>
    </row>
    <row r="82" spans="2:77" ht="7" customHeight="1">
      <c r="B82" s="151" t="s">
        <v>232</v>
      </c>
      <c r="AB82" s="89" t="s">
        <v>49</v>
      </c>
      <c r="AC82" s="96">
        <v>186472.53690000001</v>
      </c>
      <c r="AD82" s="96">
        <v>1</v>
      </c>
      <c r="AF82" s="98" t="s">
        <v>1</v>
      </c>
      <c r="AG82" s="89">
        <v>12400</v>
      </c>
      <c r="AH82" s="89">
        <v>1</v>
      </c>
      <c r="AJ82" s="98" t="s">
        <v>1</v>
      </c>
      <c r="AK82" s="89">
        <v>2850000</v>
      </c>
      <c r="AL82" s="89">
        <v>1</v>
      </c>
      <c r="AO82" s="88"/>
      <c r="AP82" s="88"/>
      <c r="AQ82" s="88"/>
      <c r="AR82" s="88"/>
      <c r="AS82" s="88"/>
      <c r="AT82" s="88"/>
      <c r="AU82" s="88"/>
      <c r="AV82" s="88"/>
      <c r="AW82" s="88"/>
      <c r="AX82" s="88"/>
      <c r="AY82" s="88"/>
      <c r="AZ82" s="88"/>
      <c r="BB82" s="25"/>
      <c r="BC82" s="25"/>
      <c r="BD82" s="25"/>
      <c r="BE82" s="25"/>
      <c r="BF82" s="25"/>
      <c r="BG82" s="25"/>
      <c r="BH82" s="25"/>
      <c r="BI82" s="163"/>
      <c r="BJ82" s="163"/>
      <c r="BK82" s="163"/>
      <c r="BL82" s="163"/>
      <c r="BO82" s="107" t="s">
        <v>3</v>
      </c>
      <c r="BP82" s="107">
        <v>210000</v>
      </c>
      <c r="BQ82" s="107"/>
      <c r="BR82" s="100" t="s">
        <v>112</v>
      </c>
      <c r="BS82" s="100" t="s">
        <v>132</v>
      </c>
      <c r="BT82" s="100">
        <f>SUM(BT79:BT81)</f>
        <v>229</v>
      </c>
      <c r="BU82" s="107"/>
      <c r="BV82" s="100" t="s">
        <v>51</v>
      </c>
      <c r="BW82" s="100" t="s">
        <v>132</v>
      </c>
      <c r="BX82" s="100">
        <f>SUM(BX79:BX81)</f>
        <v>420</v>
      </c>
      <c r="BY82" s="123"/>
    </row>
    <row r="83" spans="2:77" ht="7" customHeight="1">
      <c r="AB83" s="89" t="s">
        <v>48</v>
      </c>
      <c r="AC83" s="96">
        <v>157293.5367</v>
      </c>
      <c r="AD83" s="96">
        <v>2</v>
      </c>
      <c r="AF83" s="98" t="s">
        <v>24</v>
      </c>
      <c r="AG83" s="89">
        <v>9850</v>
      </c>
      <c r="AH83" s="89">
        <v>2</v>
      </c>
      <c r="AJ83" s="98" t="s">
        <v>20</v>
      </c>
      <c r="AK83" s="89">
        <v>1270000</v>
      </c>
      <c r="AL83" s="89">
        <v>2</v>
      </c>
      <c r="AO83" s="88"/>
      <c r="AP83" s="88"/>
      <c r="AQ83" s="88"/>
      <c r="AR83" s="88"/>
      <c r="AS83" s="88"/>
      <c r="AT83" s="88"/>
      <c r="AU83" s="88"/>
      <c r="AV83" s="88"/>
      <c r="AW83" s="88"/>
      <c r="AX83" s="88"/>
      <c r="AY83" s="88"/>
      <c r="AZ83" s="88"/>
      <c r="BB83" s="25"/>
      <c r="BC83" s="25"/>
      <c r="BD83" s="25"/>
      <c r="BE83" s="25"/>
      <c r="BF83" s="25"/>
      <c r="BG83" s="25"/>
      <c r="BH83" s="25"/>
      <c r="BI83" s="163"/>
      <c r="BJ83" s="163"/>
      <c r="BK83" s="163"/>
      <c r="BL83" s="163"/>
      <c r="BO83" s="107" t="s">
        <v>10</v>
      </c>
      <c r="BP83" s="107">
        <v>214000</v>
      </c>
      <c r="BQ83" s="107"/>
      <c r="BR83" s="100"/>
      <c r="BS83" s="100"/>
      <c r="BT83" s="100"/>
      <c r="BU83" s="107"/>
      <c r="BV83" s="100"/>
      <c r="BW83" s="100"/>
      <c r="BX83" s="100"/>
      <c r="BY83" s="123"/>
    </row>
    <row r="84" spans="2:77" ht="7" customHeight="1">
      <c r="AB84" s="89" t="s">
        <v>47</v>
      </c>
      <c r="AC84" s="96">
        <v>151228.52420000001</v>
      </c>
      <c r="AD84" s="96">
        <v>3</v>
      </c>
      <c r="AF84" s="98" t="s">
        <v>15</v>
      </c>
      <c r="AG84" s="89">
        <v>9000</v>
      </c>
      <c r="AH84" s="89">
        <v>3</v>
      </c>
      <c r="AJ84" s="98" t="s">
        <v>16</v>
      </c>
      <c r="AK84" s="89">
        <v>950000</v>
      </c>
      <c r="AL84" s="89">
        <v>3</v>
      </c>
      <c r="AO84" s="88"/>
      <c r="AP84" s="88"/>
      <c r="AQ84" s="88"/>
      <c r="AR84" s="88"/>
      <c r="AS84" s="88"/>
      <c r="AT84" s="88"/>
      <c r="AU84" s="88"/>
      <c r="AV84" s="88"/>
      <c r="AW84" s="88"/>
      <c r="AX84" s="88"/>
      <c r="AY84" s="88"/>
      <c r="AZ84" s="88"/>
      <c r="BB84" s="25"/>
      <c r="BC84" s="25"/>
      <c r="BD84" s="25"/>
      <c r="BE84" s="25"/>
      <c r="BF84" s="25"/>
      <c r="BG84" s="25"/>
      <c r="BH84" s="25"/>
      <c r="BI84" s="25"/>
      <c r="BJ84" s="25"/>
      <c r="BO84" s="107"/>
      <c r="BP84" s="107"/>
      <c r="BQ84" s="107"/>
      <c r="BR84" s="100" t="s">
        <v>74</v>
      </c>
      <c r="BS84" s="100" t="s">
        <v>156</v>
      </c>
      <c r="BT84" s="100">
        <v>5</v>
      </c>
      <c r="BU84" s="107"/>
      <c r="BV84" s="100" t="s">
        <v>59</v>
      </c>
      <c r="BW84" s="100" t="s">
        <v>156</v>
      </c>
      <c r="BX84" s="100">
        <v>28</v>
      </c>
      <c r="BY84" s="123"/>
    </row>
    <row r="85" spans="2:77" ht="7" customHeight="1">
      <c r="AB85" s="89"/>
      <c r="AC85" s="89"/>
      <c r="AD85" s="89"/>
      <c r="AF85" s="89"/>
      <c r="AG85" s="89"/>
      <c r="AH85" s="89"/>
      <c r="AJ85" s="89"/>
      <c r="AK85" s="89"/>
      <c r="AL85" s="89"/>
      <c r="AO85" s="88"/>
      <c r="AP85" s="88"/>
      <c r="AQ85" s="88"/>
      <c r="AR85" s="88"/>
      <c r="AS85" s="88"/>
      <c r="AT85" s="88"/>
      <c r="AU85" s="88"/>
      <c r="AV85" s="88"/>
      <c r="AW85" s="88"/>
      <c r="AX85" s="88"/>
      <c r="AY85" s="88"/>
      <c r="AZ85" s="88"/>
      <c r="BB85" s="25"/>
      <c r="BC85" s="25"/>
      <c r="BD85" s="25"/>
      <c r="BE85" s="25"/>
      <c r="BF85" s="25"/>
      <c r="BG85" s="25"/>
      <c r="BH85" s="25"/>
      <c r="BI85" s="25"/>
      <c r="BJ85" s="25"/>
      <c r="BO85" s="107"/>
      <c r="BP85" s="107"/>
      <c r="BQ85" s="107"/>
      <c r="BR85" s="100" t="s">
        <v>74</v>
      </c>
      <c r="BS85" s="100" t="s">
        <v>157</v>
      </c>
      <c r="BT85" s="100">
        <v>36</v>
      </c>
      <c r="BU85" s="107"/>
      <c r="BV85" s="100" t="s">
        <v>59</v>
      </c>
      <c r="BW85" s="100" t="s">
        <v>157</v>
      </c>
      <c r="BX85" s="100">
        <v>205</v>
      </c>
      <c r="BY85" s="123"/>
    </row>
    <row r="86" spans="2:77" ht="7" customHeight="1">
      <c r="AB86" s="95" t="s">
        <v>119</v>
      </c>
      <c r="AC86" s="95"/>
      <c r="AD86" s="95"/>
      <c r="AF86" s="95" t="s">
        <v>128</v>
      </c>
      <c r="AG86" s="89"/>
      <c r="AH86" s="89"/>
      <c r="AJ86" s="95" t="s">
        <v>126</v>
      </c>
      <c r="AK86" s="89"/>
      <c r="AL86" s="89"/>
      <c r="AO86" s="88"/>
      <c r="AP86" s="88"/>
      <c r="AQ86" s="88"/>
      <c r="AR86" s="88"/>
      <c r="AS86" s="88"/>
      <c r="AT86" s="88"/>
      <c r="AU86" s="88"/>
      <c r="AV86" s="88"/>
      <c r="AW86" s="88"/>
      <c r="AX86" s="88"/>
      <c r="AY86" s="88"/>
      <c r="AZ86" s="88"/>
      <c r="BB86" s="25"/>
      <c r="BC86" s="25"/>
      <c r="BD86" s="25"/>
      <c r="BE86" s="25"/>
      <c r="BF86" s="25"/>
      <c r="BG86" s="25"/>
      <c r="BH86" s="25"/>
      <c r="BI86" s="25"/>
      <c r="BJ86" s="25"/>
      <c r="BO86" s="107"/>
      <c r="BP86" s="107"/>
      <c r="BQ86" s="107"/>
      <c r="BR86" s="100" t="s">
        <v>74</v>
      </c>
      <c r="BS86" s="100" t="s">
        <v>158</v>
      </c>
      <c r="BT86" s="100">
        <v>49</v>
      </c>
      <c r="BU86" s="107"/>
      <c r="BV86" s="100" t="s">
        <v>59</v>
      </c>
      <c r="BW86" s="100" t="s">
        <v>158</v>
      </c>
      <c r="BX86" s="100">
        <v>167</v>
      </c>
      <c r="BY86" s="123"/>
    </row>
    <row r="87" spans="2:77" ht="7" customHeight="1">
      <c r="AB87" s="89" t="s">
        <v>56</v>
      </c>
      <c r="AC87" s="89" t="s">
        <v>117</v>
      </c>
      <c r="AD87" s="89" t="s">
        <v>58</v>
      </c>
      <c r="AF87" s="97" t="s">
        <v>0</v>
      </c>
      <c r="AG87" s="97" t="s">
        <v>121</v>
      </c>
      <c r="AH87" s="97" t="s">
        <v>200</v>
      </c>
      <c r="AJ87" s="99" t="s">
        <v>0</v>
      </c>
      <c r="AK87" s="99" t="s">
        <v>120</v>
      </c>
      <c r="AL87" s="99" t="s">
        <v>200</v>
      </c>
      <c r="AO87" s="88"/>
      <c r="AP87" s="88"/>
      <c r="AQ87" s="88"/>
      <c r="AR87" s="88"/>
      <c r="AS87" s="88"/>
      <c r="AT87" s="88"/>
      <c r="AU87" s="88"/>
      <c r="AV87" s="88"/>
      <c r="AW87" s="88"/>
      <c r="AX87" s="88"/>
      <c r="AY87" s="88"/>
      <c r="AZ87" s="88"/>
      <c r="BB87" s="25"/>
      <c r="BC87" s="25"/>
      <c r="BD87" s="25"/>
      <c r="BE87" s="25"/>
      <c r="BF87" s="25"/>
      <c r="BG87" s="25"/>
      <c r="BH87" s="25"/>
      <c r="BI87" s="25"/>
      <c r="BJ87" s="25"/>
      <c r="BO87" s="107"/>
      <c r="BP87" s="107"/>
      <c r="BQ87" s="107"/>
      <c r="BR87" s="100" t="s">
        <v>74</v>
      </c>
      <c r="BS87" s="100" t="s">
        <v>132</v>
      </c>
      <c r="BT87" s="100">
        <f>SUM(BT84:BT86)</f>
        <v>90</v>
      </c>
      <c r="BU87" s="107"/>
      <c r="BV87" s="100" t="s">
        <v>59</v>
      </c>
      <c r="BW87" s="100" t="s">
        <v>132</v>
      </c>
      <c r="BX87" s="100">
        <f>SUM(BX84:BX86)</f>
        <v>400</v>
      </c>
      <c r="BY87" s="123"/>
    </row>
    <row r="88" spans="2:77" ht="7" customHeight="1">
      <c r="AB88" s="89" t="s">
        <v>51</v>
      </c>
      <c r="AC88" s="96">
        <v>37105.3197</v>
      </c>
      <c r="AD88" s="96">
        <v>1</v>
      </c>
      <c r="AF88" s="89" t="s">
        <v>17</v>
      </c>
      <c r="AG88" s="89">
        <v>3800</v>
      </c>
      <c r="AH88" s="89">
        <v>1</v>
      </c>
      <c r="AJ88" s="89" t="s">
        <v>9</v>
      </c>
      <c r="AK88" s="89">
        <v>143000</v>
      </c>
      <c r="AL88" s="89">
        <v>1</v>
      </c>
      <c r="AO88" s="88"/>
      <c r="AP88" s="88"/>
      <c r="AQ88" s="88"/>
      <c r="AR88" s="88"/>
      <c r="AS88" s="88"/>
      <c r="AT88" s="88"/>
      <c r="AU88" s="88"/>
      <c r="AV88" s="88"/>
      <c r="AW88" s="88"/>
      <c r="AX88" s="88"/>
      <c r="AY88" s="88"/>
      <c r="AZ88" s="88"/>
      <c r="BB88" s="25"/>
      <c r="BC88" s="25"/>
      <c r="BD88" s="25"/>
      <c r="BE88" s="25"/>
      <c r="BF88" s="25"/>
      <c r="BG88" s="25"/>
      <c r="BH88" s="25"/>
      <c r="BI88" s="25"/>
      <c r="BJ88" s="25"/>
      <c r="BO88" s="107"/>
      <c r="BP88" s="107"/>
      <c r="BQ88" s="107"/>
      <c r="BR88" s="107"/>
      <c r="BS88" s="107"/>
      <c r="BT88" s="107"/>
      <c r="BU88" s="107"/>
      <c r="BV88" s="107"/>
      <c r="BW88" s="107"/>
      <c r="BX88" s="107"/>
      <c r="BY88" s="123"/>
    </row>
    <row r="89" spans="2:77" ht="7" customHeight="1">
      <c r="AB89" s="89" t="s">
        <v>59</v>
      </c>
      <c r="AC89" s="96">
        <v>38504.545400000003</v>
      </c>
      <c r="AD89" s="96">
        <v>2</v>
      </c>
      <c r="AF89" s="89" t="s">
        <v>10</v>
      </c>
      <c r="AG89" s="89">
        <v>4300</v>
      </c>
      <c r="AH89" s="89">
        <v>2</v>
      </c>
      <c r="AJ89" s="89" t="s">
        <v>3</v>
      </c>
      <c r="AK89" s="89">
        <v>210000</v>
      </c>
      <c r="AL89" s="89">
        <v>2</v>
      </c>
      <c r="AO89" s="88"/>
      <c r="AP89" s="88"/>
      <c r="AQ89" s="88"/>
      <c r="AR89" s="88"/>
      <c r="AS89" s="88"/>
      <c r="AT89" s="88"/>
      <c r="AU89" s="88"/>
      <c r="AV89" s="88"/>
      <c r="AW89" s="88"/>
      <c r="AX89" s="88"/>
      <c r="AY89" s="88"/>
      <c r="AZ89" s="88"/>
      <c r="BB89" s="25"/>
      <c r="BC89" s="25"/>
      <c r="BD89" s="25"/>
      <c r="BE89" s="25"/>
      <c r="BF89" s="25"/>
      <c r="BG89" s="25"/>
      <c r="BH89" s="25"/>
      <c r="BI89" s="25"/>
      <c r="BJ89" s="25"/>
      <c r="BO89" s="107"/>
      <c r="BP89" s="107"/>
      <c r="BQ89" s="107"/>
      <c r="BR89" s="107"/>
      <c r="BS89" s="107"/>
      <c r="BT89" s="107"/>
      <c r="BU89" s="107"/>
      <c r="BV89" s="107"/>
      <c r="BW89" s="107"/>
      <c r="BX89" s="107"/>
      <c r="BY89" s="123"/>
    </row>
    <row r="90" spans="2:77" ht="7" customHeight="1">
      <c r="AB90" s="89" t="s">
        <v>110</v>
      </c>
      <c r="AC90" s="96">
        <v>43276.940699999999</v>
      </c>
      <c r="AD90" s="96">
        <v>3</v>
      </c>
      <c r="AF90" s="89" t="s">
        <v>23</v>
      </c>
      <c r="AG90" s="89">
        <v>4500</v>
      </c>
      <c r="AH90" s="89">
        <v>3</v>
      </c>
      <c r="AJ90" s="89" t="s">
        <v>10</v>
      </c>
      <c r="AK90" s="89">
        <v>214000</v>
      </c>
      <c r="AL90" s="89">
        <v>3</v>
      </c>
      <c r="AO90" s="88"/>
      <c r="AP90" s="88"/>
      <c r="AQ90" s="88"/>
      <c r="AR90" s="88"/>
      <c r="AS90" s="88"/>
      <c r="AT90" s="88"/>
      <c r="AU90" s="88"/>
      <c r="AV90" s="88"/>
      <c r="AW90" s="88"/>
      <c r="AX90" s="88"/>
      <c r="AY90" s="88"/>
      <c r="AZ90" s="88"/>
      <c r="BB90" s="25"/>
      <c r="BC90" s="25"/>
      <c r="BD90" s="25"/>
      <c r="BE90" s="25"/>
      <c r="BF90" s="25"/>
      <c r="BG90" s="25"/>
      <c r="BH90" s="25"/>
      <c r="BI90" s="25"/>
      <c r="BJ90" s="25"/>
      <c r="BO90" s="107"/>
      <c r="BP90" s="107"/>
      <c r="BQ90" s="107"/>
      <c r="BR90" s="107"/>
      <c r="BS90" s="107"/>
      <c r="BT90" s="107"/>
      <c r="BU90" s="107"/>
      <c r="BV90" s="107"/>
      <c r="BW90" s="107"/>
      <c r="BX90" s="107"/>
      <c r="BY90" s="123"/>
    </row>
    <row r="91" spans="2:77" ht="7" customHeight="1">
      <c r="AO91" s="88"/>
      <c r="AP91" s="88"/>
      <c r="AQ91" s="88"/>
      <c r="AR91" s="88"/>
      <c r="AS91" s="88"/>
      <c r="AT91" s="88"/>
      <c r="AU91" s="88"/>
      <c r="AV91" s="88"/>
      <c r="AW91" s="88"/>
      <c r="AX91" s="88"/>
      <c r="AY91" s="88"/>
      <c r="AZ91" s="88"/>
      <c r="BB91" s="25"/>
      <c r="BC91" s="25"/>
      <c r="BD91" s="25"/>
      <c r="BE91" s="25"/>
      <c r="BF91" s="25"/>
      <c r="BG91" s="25"/>
      <c r="BH91" s="25"/>
      <c r="BI91" s="25"/>
      <c r="BJ91" s="25"/>
      <c r="BO91" s="107"/>
      <c r="BP91" s="107"/>
      <c r="BQ91" s="107"/>
      <c r="BR91" s="107"/>
      <c r="BS91" s="107"/>
      <c r="BT91" s="107"/>
      <c r="BU91" s="107"/>
      <c r="BV91" s="107"/>
      <c r="BW91" s="107"/>
      <c r="BX91" s="107"/>
      <c r="BY91" s="123"/>
    </row>
    <row r="92" spans="2:77" ht="7" customHeight="1">
      <c r="AO92" s="135" t="s">
        <v>85</v>
      </c>
      <c r="AP92" s="136" t="s">
        <v>211</v>
      </c>
      <c r="AQ92" s="136" t="s">
        <v>212</v>
      </c>
      <c r="AR92" s="136" t="s">
        <v>213</v>
      </c>
      <c r="AS92" s="136" t="s">
        <v>214</v>
      </c>
      <c r="AT92" s="136" t="s">
        <v>215</v>
      </c>
      <c r="AU92" s="136" t="s">
        <v>216</v>
      </c>
      <c r="AV92" s="136" t="s">
        <v>217</v>
      </c>
      <c r="AW92" s="136" t="s">
        <v>218</v>
      </c>
      <c r="AX92" s="136" t="s">
        <v>219</v>
      </c>
      <c r="AY92" s="136" t="s">
        <v>220</v>
      </c>
      <c r="AZ92" s="137" t="s">
        <v>210</v>
      </c>
      <c r="BB92" s="25"/>
      <c r="BC92" s="25"/>
      <c r="BD92" s="25"/>
      <c r="BE92" s="25"/>
      <c r="BF92" s="25"/>
      <c r="BG92" s="25"/>
      <c r="BH92" s="25"/>
      <c r="BI92" s="25"/>
      <c r="BJ92" s="25"/>
      <c r="BO92" s="107"/>
      <c r="BP92" s="107"/>
      <c r="BQ92" s="107"/>
      <c r="BR92" s="107"/>
      <c r="BS92" s="107"/>
      <c r="BT92" s="107"/>
      <c r="BU92" s="107"/>
      <c r="BV92" s="107"/>
      <c r="BW92" s="107"/>
      <c r="BX92" s="107"/>
      <c r="BY92" s="123"/>
    </row>
    <row r="93" spans="2:77" ht="7" customHeight="1">
      <c r="AB93" s="162" t="s">
        <v>166</v>
      </c>
      <c r="AC93" s="162"/>
      <c r="AD93" s="162"/>
      <c r="AE93" s="162"/>
      <c r="AO93" s="138" t="s">
        <v>26</v>
      </c>
      <c r="AP93" s="139">
        <v>28</v>
      </c>
      <c r="AQ93" s="139">
        <v>205</v>
      </c>
      <c r="AR93" s="139">
        <v>167</v>
      </c>
      <c r="AS93" s="139">
        <v>137</v>
      </c>
      <c r="AT93" s="139">
        <v>113</v>
      </c>
      <c r="AU93" s="139">
        <v>116</v>
      </c>
      <c r="AV93" s="139">
        <v>48</v>
      </c>
      <c r="AW93" s="139">
        <v>42</v>
      </c>
      <c r="AX93" s="139">
        <v>24</v>
      </c>
      <c r="AY93" s="140">
        <v>9</v>
      </c>
      <c r="AZ93" s="141">
        <v>15</v>
      </c>
      <c r="BB93" s="25"/>
      <c r="BC93" s="25"/>
      <c r="BD93" s="25"/>
      <c r="BE93" s="25"/>
      <c r="BF93" s="25"/>
      <c r="BG93" s="25"/>
      <c r="BH93" s="25"/>
      <c r="BI93" s="25"/>
      <c r="BJ93" s="25"/>
      <c r="BO93" s="107" t="s">
        <v>56</v>
      </c>
      <c r="BP93" s="107" t="s">
        <v>160</v>
      </c>
      <c r="BQ93" s="107" t="s">
        <v>58</v>
      </c>
      <c r="BR93" s="107"/>
      <c r="BS93" s="107"/>
      <c r="BT93" s="107"/>
      <c r="BU93" s="107"/>
      <c r="BV93" s="107"/>
      <c r="BW93" s="107"/>
      <c r="BX93" s="107"/>
      <c r="BY93" s="123"/>
    </row>
    <row r="94" spans="2:77" ht="7" customHeight="1">
      <c r="AB94" s="87" t="s">
        <v>241</v>
      </c>
      <c r="BB94" s="25"/>
      <c r="BC94" s="25"/>
      <c r="BD94" s="25"/>
      <c r="BE94" s="25"/>
      <c r="BF94" s="25"/>
      <c r="BG94" s="25"/>
      <c r="BH94" s="25"/>
      <c r="BI94" s="25"/>
      <c r="BJ94" s="25"/>
      <c r="BO94" s="107" t="str">
        <f>BR74</f>
        <v>강남구</v>
      </c>
      <c r="BP94" s="107">
        <f>BT77</f>
        <v>196</v>
      </c>
      <c r="BQ94" s="107">
        <v>1</v>
      </c>
      <c r="BR94" s="107"/>
      <c r="BS94" s="107"/>
      <c r="BT94" s="107"/>
      <c r="BU94" s="107"/>
      <c r="BV94" s="107"/>
      <c r="BW94" s="107"/>
      <c r="BX94" s="107"/>
      <c r="BY94" s="123"/>
    </row>
    <row r="95" spans="2:77" ht="7" customHeight="1">
      <c r="AB95" s="100" t="s">
        <v>167</v>
      </c>
      <c r="BB95" s="25"/>
      <c r="BC95" s="25"/>
      <c r="BD95" s="25"/>
      <c r="BE95" s="25"/>
      <c r="BF95" s="25"/>
      <c r="BG95" s="25"/>
      <c r="BH95" s="25"/>
      <c r="BI95" s="25"/>
      <c r="BJ95" s="25"/>
      <c r="BO95" s="107" t="str">
        <f>BR79</f>
        <v>영등포구</v>
      </c>
      <c r="BP95" s="107">
        <f>BT82</f>
        <v>229</v>
      </c>
      <c r="BQ95" s="107">
        <v>2</v>
      </c>
      <c r="BR95" s="107"/>
      <c r="BS95" s="107"/>
      <c r="BT95" s="107"/>
      <c r="BU95" s="107"/>
      <c r="BV95" s="107"/>
      <c r="BW95" s="107"/>
      <c r="BX95" s="107"/>
      <c r="BY95" s="123"/>
    </row>
    <row r="96" spans="2:77" ht="7" customHeight="1">
      <c r="AB96" s="100" t="s">
        <v>168</v>
      </c>
      <c r="AC96" s="89"/>
      <c r="AD96" s="89"/>
      <c r="AF96" s="89"/>
      <c r="AG96" s="89"/>
      <c r="AH96" s="89"/>
      <c r="AJ96" s="89"/>
      <c r="AK96" s="89"/>
      <c r="AL96" s="89"/>
      <c r="BB96" s="25"/>
      <c r="BC96" s="25"/>
      <c r="BD96" s="25"/>
      <c r="BE96" s="25"/>
      <c r="BF96" s="25"/>
      <c r="BG96" s="25"/>
      <c r="BH96" s="25"/>
      <c r="BI96" s="25"/>
      <c r="BJ96" s="25"/>
      <c r="BO96" s="107" t="str">
        <f>BR84</f>
        <v>성동구</v>
      </c>
      <c r="BP96" s="107">
        <f>BT87</f>
        <v>90</v>
      </c>
      <c r="BQ96" s="107">
        <v>3</v>
      </c>
      <c r="BR96" s="107"/>
      <c r="BS96" s="107"/>
      <c r="BT96" s="107"/>
      <c r="BU96" s="107"/>
      <c r="BV96" s="107"/>
      <c r="BW96" s="107"/>
      <c r="BX96" s="107"/>
      <c r="BY96" s="123"/>
    </row>
    <row r="97" spans="16:77" ht="7" customHeight="1">
      <c r="AB97" s="100" t="s">
        <v>169</v>
      </c>
      <c r="BB97" s="25"/>
      <c r="BC97" s="25"/>
      <c r="BD97" s="25"/>
      <c r="BE97" s="25"/>
      <c r="BF97" s="25"/>
      <c r="BG97" s="25"/>
      <c r="BH97" s="25"/>
      <c r="BI97" s="25"/>
      <c r="BJ97" s="25"/>
      <c r="BO97" s="107" t="str">
        <f>BV74</f>
        <v>노원구</v>
      </c>
      <c r="BP97" s="107">
        <f>BX87</f>
        <v>400</v>
      </c>
      <c r="BQ97" s="107">
        <v>23</v>
      </c>
      <c r="BR97" s="107"/>
      <c r="BS97" s="107"/>
      <c r="BT97" s="107"/>
      <c r="BU97" s="107"/>
      <c r="BV97" s="107"/>
      <c r="BW97" s="107"/>
      <c r="BX97" s="107"/>
      <c r="BY97" s="123"/>
    </row>
    <row r="98" spans="16:77" ht="7" customHeight="1">
      <c r="P98" s="87" t="s">
        <v>239</v>
      </c>
      <c r="AB98" s="87"/>
      <c r="BB98" s="25"/>
      <c r="BC98" s="25"/>
      <c r="BD98" s="25"/>
      <c r="BE98" s="25"/>
      <c r="BF98" s="25"/>
      <c r="BG98" s="25"/>
      <c r="BH98" s="25"/>
      <c r="BI98" s="25"/>
      <c r="BJ98" s="25"/>
      <c r="BO98" s="107" t="str">
        <f>BV79</f>
        <v>강북구</v>
      </c>
      <c r="BP98" s="107">
        <f>BX82</f>
        <v>420</v>
      </c>
      <c r="BQ98" s="107">
        <v>24</v>
      </c>
      <c r="BR98" s="107"/>
      <c r="BS98" s="107"/>
      <c r="BT98" s="107"/>
      <c r="BU98" s="107"/>
      <c r="BV98" s="107"/>
      <c r="BW98" s="107"/>
      <c r="BX98" s="107"/>
      <c r="BY98" s="123"/>
    </row>
    <row r="99" spans="16:77" ht="7" customHeight="1">
      <c r="P99" s="163" t="s">
        <v>240</v>
      </c>
      <c r="Q99" s="163"/>
      <c r="R99" s="163"/>
      <c r="S99" s="163"/>
      <c r="T99" s="163"/>
      <c r="U99" s="163"/>
      <c r="AB99" s="87"/>
      <c r="BB99" s="25"/>
      <c r="BC99" s="25"/>
      <c r="BD99" s="25"/>
      <c r="BE99" s="25"/>
      <c r="BF99" s="25"/>
      <c r="BG99" s="25"/>
      <c r="BH99" s="25"/>
      <c r="BI99" s="25"/>
      <c r="BJ99" s="25"/>
      <c r="BO99" s="107" t="str">
        <f>BV84</f>
        <v>도봉구</v>
      </c>
      <c r="BP99" s="107">
        <f>BX77</f>
        <v>156</v>
      </c>
      <c r="BQ99" s="107">
        <v>25</v>
      </c>
      <c r="BR99" s="107"/>
      <c r="BS99" s="107"/>
      <c r="BT99" s="107"/>
      <c r="BU99" s="107"/>
      <c r="BV99" s="107"/>
      <c r="BW99" s="107"/>
      <c r="BX99" s="107"/>
      <c r="BY99" s="123"/>
    </row>
    <row r="100" spans="16:77" ht="7" customHeight="1">
      <c r="P100" s="163"/>
      <c r="Q100" s="163"/>
      <c r="R100" s="163"/>
      <c r="S100" s="163"/>
      <c r="T100" s="163"/>
      <c r="U100" s="163"/>
      <c r="AB100" s="87"/>
      <c r="BB100" s="25"/>
      <c r="BC100" s="25"/>
      <c r="BD100" s="25"/>
      <c r="BI100" s="25"/>
      <c r="BJ100" s="25"/>
      <c r="BO100" s="107"/>
      <c r="BP100" s="107"/>
      <c r="BQ100" s="107"/>
      <c r="BR100" s="107"/>
      <c r="BS100" s="107"/>
      <c r="BT100" s="107"/>
      <c r="BU100" s="107"/>
      <c r="BV100" s="107"/>
      <c r="BW100" s="107"/>
      <c r="BX100" s="107"/>
      <c r="BY100" s="123"/>
    </row>
    <row r="101" spans="16:77" ht="7" customHeight="1">
      <c r="P101" s="163"/>
      <c r="Q101" s="163"/>
      <c r="R101" s="163"/>
      <c r="S101" s="163"/>
      <c r="T101" s="163"/>
      <c r="U101" s="163"/>
      <c r="AB101" s="87"/>
      <c r="BB101" s="25"/>
      <c r="BC101" s="25"/>
      <c r="BD101" s="25"/>
      <c r="BI101" s="25"/>
      <c r="BJ101" s="25"/>
      <c r="BO101" s="107"/>
      <c r="BP101" s="107"/>
      <c r="BQ101" s="107"/>
      <c r="BR101" s="107"/>
      <c r="BS101" s="107"/>
      <c r="BT101" s="107"/>
      <c r="BU101" s="107"/>
      <c r="BV101" s="107"/>
      <c r="BW101" s="107"/>
      <c r="BX101" s="107"/>
      <c r="BY101" s="123"/>
    </row>
    <row r="102" spans="16:77" ht="7" customHeight="1">
      <c r="P102" s="163"/>
      <c r="Q102" s="163"/>
      <c r="R102" s="163"/>
      <c r="S102" s="163"/>
      <c r="T102" s="163"/>
      <c r="U102" s="163"/>
      <c r="AB102" s="87"/>
      <c r="BB102" s="25"/>
      <c r="BC102" s="25"/>
      <c r="BD102" s="25"/>
      <c r="BI102" s="25"/>
      <c r="BJ102" s="25"/>
      <c r="BO102" s="107"/>
      <c r="BP102" s="107"/>
      <c r="BQ102" s="107"/>
      <c r="BR102" s="107"/>
      <c r="BS102" s="107"/>
      <c r="BT102" s="107"/>
      <c r="BU102" s="107"/>
      <c r="BV102" s="107"/>
      <c r="BW102" s="107"/>
      <c r="BX102" s="107"/>
      <c r="BY102" s="123"/>
    </row>
    <row r="103" spans="16:77" ht="7" customHeight="1">
      <c r="AB103" s="87"/>
      <c r="BB103" s="25"/>
      <c r="BC103" s="25"/>
      <c r="BD103" s="25"/>
      <c r="BE103" s="25"/>
      <c r="BF103" s="25"/>
      <c r="BG103" s="25"/>
      <c r="BH103" s="25"/>
      <c r="BI103" s="25"/>
      <c r="BJ103" s="25"/>
      <c r="BO103" s="107"/>
      <c r="BP103" s="107"/>
      <c r="BQ103" s="107"/>
      <c r="BR103" s="107"/>
      <c r="BS103" s="107"/>
      <c r="BT103" s="107"/>
      <c r="BU103" s="107"/>
      <c r="BV103" s="107"/>
      <c r="BW103" s="107"/>
      <c r="BX103" s="107"/>
      <c r="BY103" s="123"/>
    </row>
    <row r="104" spans="16:77" ht="7" customHeight="1">
      <c r="BB104" s="25"/>
      <c r="BC104" s="25"/>
      <c r="BD104" s="25"/>
      <c r="BE104" s="25"/>
      <c r="BF104" s="25"/>
      <c r="BG104" s="25"/>
      <c r="BH104" s="25"/>
      <c r="BI104" s="25"/>
      <c r="BJ104" s="25"/>
      <c r="BO104" s="107"/>
      <c r="BP104" s="107"/>
      <c r="BQ104" s="107"/>
      <c r="BR104" s="107"/>
      <c r="BS104" s="107"/>
      <c r="BT104" s="107"/>
      <c r="BU104" s="107"/>
      <c r="BV104" s="107"/>
      <c r="BW104" s="107"/>
      <c r="BX104" s="107"/>
      <c r="BY104" s="123"/>
    </row>
    <row r="105" spans="16:77" ht="7" customHeight="1">
      <c r="BB105" s="25"/>
      <c r="BC105" s="25"/>
      <c r="BD105" s="25"/>
      <c r="BE105" s="25"/>
      <c r="BF105" s="25"/>
      <c r="BG105" s="25"/>
      <c r="BH105" s="25"/>
      <c r="BI105" s="25"/>
      <c r="BJ105" s="25"/>
      <c r="BO105" s="125"/>
      <c r="BP105" s="125"/>
      <c r="BQ105" s="125"/>
      <c r="BR105" s="125"/>
      <c r="BS105" s="125"/>
      <c r="BT105" s="125"/>
      <c r="BU105" s="125"/>
      <c r="BV105" s="125"/>
      <c r="BW105" s="125"/>
      <c r="BX105" s="125"/>
      <c r="BY105" s="126"/>
    </row>
    <row r="106" spans="16:77" ht="7" customHeight="1">
      <c r="BB106" s="25"/>
      <c r="BC106" s="25"/>
      <c r="BD106" s="25"/>
      <c r="BE106" s="25"/>
      <c r="BF106" s="25"/>
      <c r="BG106" s="25"/>
      <c r="BH106" s="25"/>
      <c r="BI106" s="25"/>
      <c r="BJ106" s="25"/>
      <c r="BN106" s="122"/>
    </row>
    <row r="107" spans="16:77" ht="7" customHeight="1">
      <c r="BB107" s="25"/>
      <c r="BC107" s="25"/>
      <c r="BD107" s="25"/>
      <c r="BE107" s="25"/>
      <c r="BF107" s="25"/>
      <c r="BG107" s="25"/>
      <c r="BH107" s="25"/>
      <c r="BI107" s="25"/>
      <c r="BJ107" s="25"/>
      <c r="BN107" s="124"/>
    </row>
  </sheetData>
  <mergeCells count="12">
    <mergeCell ref="P99:U102"/>
    <mergeCell ref="BI80:BL83"/>
    <mergeCell ref="CB3:CH3"/>
    <mergeCell ref="CB51:CE51"/>
    <mergeCell ref="CB19:CF23"/>
    <mergeCell ref="O2:Q2"/>
    <mergeCell ref="O65:R65"/>
    <mergeCell ref="AB93:AE93"/>
    <mergeCell ref="BB3:BG3"/>
    <mergeCell ref="BI43:BL44"/>
    <mergeCell ref="BI77:BL77"/>
    <mergeCell ref="O59:W60"/>
  </mergeCells>
  <phoneticPr fontId="2" type="noConversion"/>
  <pageMargins left="0.7" right="0.7" top="0.75" bottom="0.75" header="0.3" footer="0.3"/>
  <pageSetup paperSize="9" orientation="portrait" horizontalDpi="0" verticalDpi="0"/>
  <drawing r:id="rId1"/>
  <tableParts count="33">
    <tablePart r:id="rId2"/>
    <tablePart r:id="rId3"/>
    <tablePart r:id="rId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 r:id="rId27"/>
    <tablePart r:id="rId28"/>
    <tablePart r:id="rId29"/>
    <tablePart r:id="rId30"/>
    <tablePart r:id="rId31"/>
    <tablePart r:id="rId32"/>
    <tablePart r:id="rId33"/>
    <tablePart r:id="rId34"/>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F02D2A-85E1-8945-88A7-A242F7DD6285}">
  <sheetPr>
    <tabColor theme="0"/>
  </sheetPr>
  <dimension ref="A3:L54"/>
  <sheetViews>
    <sheetView topLeftCell="A2" zoomScale="66" workbookViewId="0">
      <selection activeCell="F16" sqref="F16"/>
    </sheetView>
  </sheetViews>
  <sheetFormatPr baseColWidth="10" defaultRowHeight="30"/>
  <cols>
    <col min="1" max="1" width="13.5703125" style="4" bestFit="1" customWidth="1"/>
    <col min="2" max="2" width="100.28515625" style="4" bestFit="1" customWidth="1"/>
    <col min="3" max="5" width="10.7109375" style="4"/>
    <col min="6" max="6" width="97.42578125" style="4" bestFit="1" customWidth="1"/>
    <col min="7" max="16384" width="10.7109375" style="4"/>
  </cols>
  <sheetData>
    <row r="3" spans="1:8" ht="31" thickBot="1"/>
    <row r="4" spans="1:8" ht="31" thickBot="1">
      <c r="A4" s="5"/>
      <c r="B4" s="6" t="s">
        <v>27</v>
      </c>
      <c r="C4" s="7"/>
      <c r="D4" s="7"/>
      <c r="E4" s="7"/>
      <c r="F4" s="8" t="s">
        <v>31</v>
      </c>
      <c r="G4" s="8" t="s">
        <v>35</v>
      </c>
      <c r="H4" s="7"/>
    </row>
    <row r="5" spans="1:8">
      <c r="A5" s="172" t="s">
        <v>76</v>
      </c>
      <c r="B5" s="9" t="s">
        <v>37</v>
      </c>
      <c r="F5" s="4" t="s">
        <v>32</v>
      </c>
    </row>
    <row r="6" spans="1:8">
      <c r="A6" s="173"/>
      <c r="B6" s="10" t="s">
        <v>38</v>
      </c>
      <c r="F6" s="4" t="s">
        <v>33</v>
      </c>
    </row>
    <row r="7" spans="1:8" ht="31" thickBot="1">
      <c r="A7" s="174"/>
      <c r="B7" s="11"/>
      <c r="F7" s="4" t="s">
        <v>34</v>
      </c>
      <c r="G7" s="4" t="s">
        <v>36</v>
      </c>
    </row>
    <row r="8" spans="1:8">
      <c r="A8" s="172" t="s">
        <v>77</v>
      </c>
      <c r="B8" s="12" t="s">
        <v>39</v>
      </c>
      <c r="C8" s="13"/>
      <c r="D8" s="13"/>
      <c r="E8" s="13"/>
      <c r="F8" s="13" t="s">
        <v>42</v>
      </c>
      <c r="G8" s="13" t="s">
        <v>43</v>
      </c>
      <c r="H8" s="13"/>
    </row>
    <row r="9" spans="1:8" ht="31" thickBot="1">
      <c r="A9" s="174"/>
      <c r="B9" s="14" t="s">
        <v>30</v>
      </c>
      <c r="F9" s="4" t="s">
        <v>44</v>
      </c>
    </row>
    <row r="10" spans="1:8">
      <c r="A10" s="172" t="s">
        <v>78</v>
      </c>
      <c r="B10" s="12" t="s">
        <v>40</v>
      </c>
      <c r="C10" s="13"/>
      <c r="D10" s="13"/>
      <c r="E10" s="13"/>
      <c r="F10" s="13"/>
      <c r="G10" s="13"/>
      <c r="H10" s="13"/>
    </row>
    <row r="11" spans="1:8">
      <c r="A11" s="173"/>
      <c r="B11" s="15" t="s">
        <v>28</v>
      </c>
      <c r="F11" s="4" t="s">
        <v>45</v>
      </c>
    </row>
    <row r="12" spans="1:8" ht="31" thickBot="1">
      <c r="A12" s="174"/>
      <c r="B12" s="14" t="s">
        <v>29</v>
      </c>
    </row>
    <row r="13" spans="1:8">
      <c r="A13" s="172" t="s">
        <v>79</v>
      </c>
      <c r="B13" s="12" t="s">
        <v>41</v>
      </c>
      <c r="C13" s="13"/>
      <c r="D13" s="13"/>
      <c r="E13" s="13"/>
      <c r="F13" s="13"/>
      <c r="G13" s="13"/>
      <c r="H13" s="13"/>
    </row>
    <row r="14" spans="1:8">
      <c r="A14" s="173"/>
      <c r="B14" s="15" t="s">
        <v>28</v>
      </c>
    </row>
    <row r="15" spans="1:8" ht="31" thickBot="1">
      <c r="A15" s="174"/>
      <c r="B15" s="14" t="s">
        <v>29</v>
      </c>
    </row>
    <row r="16" spans="1:8">
      <c r="F16" s="4" t="s">
        <v>183</v>
      </c>
    </row>
    <row r="19" spans="2:12">
      <c r="F19" s="4" t="s">
        <v>46</v>
      </c>
    </row>
    <row r="20" spans="2:12">
      <c r="F20" s="21" t="s">
        <v>67</v>
      </c>
      <c r="G20" s="4" t="s">
        <v>69</v>
      </c>
    </row>
    <row r="22" spans="2:12">
      <c r="F22" s="21"/>
    </row>
    <row r="23" spans="2:12">
      <c r="B23" s="22" t="s">
        <v>70</v>
      </c>
    </row>
    <row r="24" spans="2:12">
      <c r="B24"/>
      <c r="F24" s="168" t="s">
        <v>196</v>
      </c>
      <c r="G24" s="168"/>
      <c r="H24" s="168"/>
      <c r="I24" s="168"/>
    </row>
    <row r="25" spans="2:12">
      <c r="F25" s="169" t="s">
        <v>63</v>
      </c>
      <c r="G25" s="169"/>
      <c r="H25" s="169"/>
    </row>
    <row r="26" spans="2:12">
      <c r="F26" s="170" t="s">
        <v>166</v>
      </c>
      <c r="G26" s="170"/>
      <c r="H26" s="170"/>
      <c r="I26" s="170"/>
    </row>
    <row r="27" spans="2:12">
      <c r="F27" s="170" t="s">
        <v>173</v>
      </c>
      <c r="G27" s="170"/>
      <c r="H27" s="170"/>
      <c r="I27" s="170"/>
      <c r="J27" s="170"/>
      <c r="K27" s="170"/>
    </row>
    <row r="28" spans="2:12">
      <c r="B28" s="23" t="s">
        <v>21</v>
      </c>
      <c r="C28" s="4" t="s">
        <v>72</v>
      </c>
      <c r="F28" s="170" t="s">
        <v>174</v>
      </c>
      <c r="G28" s="170"/>
      <c r="H28" s="170"/>
      <c r="I28" s="170"/>
      <c r="J28" s="170"/>
      <c r="K28" s="170"/>
    </row>
    <row r="29" spans="2:12">
      <c r="B29" s="23" t="s">
        <v>13</v>
      </c>
      <c r="C29" s="4" t="s">
        <v>72</v>
      </c>
      <c r="F29" s="171" t="s">
        <v>68</v>
      </c>
      <c r="G29" s="171"/>
      <c r="H29" s="171"/>
      <c r="I29" s="171"/>
      <c r="J29" s="171"/>
      <c r="K29" s="171"/>
      <c r="L29" s="171"/>
    </row>
    <row r="30" spans="2:12">
      <c r="B30" s="23" t="s">
        <v>14</v>
      </c>
      <c r="C30" s="4" t="s">
        <v>73</v>
      </c>
      <c r="F30" s="168" t="s">
        <v>194</v>
      </c>
      <c r="G30" s="168"/>
      <c r="H30" s="168"/>
      <c r="I30" s="168"/>
    </row>
    <row r="31" spans="2:12">
      <c r="B31" s="23" t="s">
        <v>22</v>
      </c>
      <c r="C31" s="4" t="s">
        <v>73</v>
      </c>
    </row>
    <row r="32" spans="2:12">
      <c r="B32" s="23" t="s">
        <v>16</v>
      </c>
      <c r="C32" s="4" t="s">
        <v>72</v>
      </c>
    </row>
    <row r="33" spans="2:3">
      <c r="B33" s="23" t="s">
        <v>6</v>
      </c>
      <c r="C33" s="4" t="s">
        <v>72</v>
      </c>
    </row>
    <row r="34" spans="2:3">
      <c r="B34"/>
    </row>
    <row r="35" spans="2:3">
      <c r="B35" s="22" t="s">
        <v>71</v>
      </c>
    </row>
    <row r="36" spans="2:3">
      <c r="B36"/>
    </row>
    <row r="37" spans="2:3">
      <c r="B37" s="23" t="s">
        <v>1</v>
      </c>
      <c r="C37" s="4" t="s">
        <v>72</v>
      </c>
    </row>
    <row r="38" spans="2:3">
      <c r="B38" s="23" t="s">
        <v>15</v>
      </c>
      <c r="C38" s="4" t="s">
        <v>72</v>
      </c>
    </row>
    <row r="39" spans="2:3">
      <c r="B39" s="23" t="s">
        <v>18</v>
      </c>
      <c r="C39" s="4" t="s">
        <v>72</v>
      </c>
    </row>
    <row r="40" spans="2:3">
      <c r="B40" s="23" t="s">
        <v>2</v>
      </c>
      <c r="C40" s="4" t="s">
        <v>72</v>
      </c>
    </row>
    <row r="41" spans="2:3">
      <c r="B41" s="23" t="s">
        <v>7</v>
      </c>
      <c r="C41" s="4" t="s">
        <v>73</v>
      </c>
    </row>
    <row r="42" spans="2:3">
      <c r="B42" s="23" t="s">
        <v>4</v>
      </c>
      <c r="C42" s="4" t="s">
        <v>72</v>
      </c>
    </row>
    <row r="43" spans="2:3">
      <c r="B43" s="23" t="s">
        <v>20</v>
      </c>
      <c r="C43" s="4" t="s">
        <v>72</v>
      </c>
    </row>
    <row r="44" spans="2:3">
      <c r="B44" s="23" t="s">
        <v>12</v>
      </c>
      <c r="C44" s="4" t="s">
        <v>72</v>
      </c>
    </row>
    <row r="45" spans="2:3">
      <c r="B45" s="24" t="s">
        <v>52</v>
      </c>
      <c r="C45" s="4" t="s">
        <v>72</v>
      </c>
    </row>
    <row r="54" spans="6:6">
      <c r="F54" s="4" t="s">
        <v>80</v>
      </c>
    </row>
  </sheetData>
  <mergeCells count="11">
    <mergeCell ref="A13:A15"/>
    <mergeCell ref="A10:A12"/>
    <mergeCell ref="A8:A9"/>
    <mergeCell ref="A5:A7"/>
    <mergeCell ref="F24:I24"/>
    <mergeCell ref="F30:I30"/>
    <mergeCell ref="F25:H25"/>
    <mergeCell ref="F26:I26"/>
    <mergeCell ref="F27:K27"/>
    <mergeCell ref="F28:K28"/>
    <mergeCell ref="F29:L29"/>
  </mergeCells>
  <phoneticPr fontId="2" type="noConversion"/>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149ED3-EA6C-6940-9297-C0505624E20F}">
  <sheetPr>
    <tabColor theme="9"/>
  </sheetPr>
  <dimension ref="B2:AF59"/>
  <sheetViews>
    <sheetView showGridLines="0" zoomScale="65" zoomScaleNormal="100" workbookViewId="0">
      <selection activeCell="B3" sqref="B3:C3"/>
    </sheetView>
  </sheetViews>
  <sheetFormatPr baseColWidth="10" defaultRowHeight="22"/>
  <cols>
    <col min="1" max="1" width="10.7109375" style="16"/>
    <col min="2" max="2" width="24.140625" style="16" customWidth="1"/>
    <col min="3" max="3" width="12.140625" style="16" customWidth="1"/>
    <col min="4" max="30" width="10.7109375" style="16"/>
    <col min="31" max="31" width="14" style="16" bestFit="1" customWidth="1"/>
    <col min="32" max="16384" width="10.7109375" style="16"/>
  </cols>
  <sheetData>
    <row r="2" spans="2:22">
      <c r="B2" s="16" t="s">
        <v>62</v>
      </c>
    </row>
    <row r="3" spans="2:22">
      <c r="B3" s="16" t="s">
        <v>56</v>
      </c>
      <c r="C3" s="16" t="s">
        <v>61</v>
      </c>
      <c r="S3" s="168" t="s">
        <v>196</v>
      </c>
      <c r="T3" s="168"/>
      <c r="U3" s="168"/>
      <c r="V3" s="168"/>
    </row>
    <row r="4" spans="2:22">
      <c r="B4" s="2" t="s">
        <v>24</v>
      </c>
      <c r="C4" s="3">
        <v>19624</v>
      </c>
    </row>
    <row r="5" spans="2:22">
      <c r="B5" s="2" t="s">
        <v>23</v>
      </c>
      <c r="C5" s="3">
        <v>23599</v>
      </c>
    </row>
    <row r="6" spans="2:22">
      <c r="B6" s="2" t="s">
        <v>8</v>
      </c>
      <c r="C6" s="3">
        <v>37909</v>
      </c>
    </row>
    <row r="7" spans="2:22">
      <c r="B7" s="2" t="s">
        <v>21</v>
      </c>
      <c r="C7" s="3">
        <v>39214</v>
      </c>
    </row>
    <row r="8" spans="2:22">
      <c r="B8" s="2" t="s">
        <v>16</v>
      </c>
      <c r="C8" s="3">
        <v>45892</v>
      </c>
    </row>
    <row r="9" spans="2:22">
      <c r="B9" s="2" t="s">
        <v>6</v>
      </c>
      <c r="C9" s="3">
        <v>46441</v>
      </c>
    </row>
    <row r="10" spans="2:22">
      <c r="B10" s="2" t="s">
        <v>3</v>
      </c>
      <c r="C10" s="3">
        <v>52312</v>
      </c>
    </row>
    <row r="11" spans="2:22">
      <c r="B11" s="2" t="s">
        <v>14</v>
      </c>
      <c r="C11" s="3">
        <v>52474</v>
      </c>
    </row>
    <row r="12" spans="2:22">
      <c r="B12" s="2" t="s">
        <v>11</v>
      </c>
      <c r="C12" s="3">
        <v>56192</v>
      </c>
    </row>
    <row r="13" spans="2:22">
      <c r="B13" s="2" t="s">
        <v>25</v>
      </c>
      <c r="C13" s="3">
        <v>56963</v>
      </c>
    </row>
    <row r="14" spans="2:22">
      <c r="B14" s="2" t="s">
        <v>12</v>
      </c>
      <c r="C14" s="3">
        <v>60892</v>
      </c>
    </row>
    <row r="15" spans="2:22">
      <c r="B15" s="2" t="s">
        <v>10</v>
      </c>
      <c r="C15" s="3">
        <v>62470</v>
      </c>
    </row>
    <row r="16" spans="2:22">
      <c r="B16" s="2" t="s">
        <v>5</v>
      </c>
      <c r="C16" s="3">
        <v>62551</v>
      </c>
    </row>
    <row r="17" spans="2:19">
      <c r="B17" s="2" t="s">
        <v>15</v>
      </c>
      <c r="C17" s="3">
        <v>63935</v>
      </c>
    </row>
    <row r="18" spans="2:19">
      <c r="B18" s="2" t="s">
        <v>20</v>
      </c>
      <c r="C18" s="3">
        <v>64364</v>
      </c>
    </row>
    <row r="19" spans="2:19">
      <c r="B19" s="2" t="s">
        <v>13</v>
      </c>
      <c r="C19" s="3">
        <v>68889</v>
      </c>
    </row>
    <row r="20" spans="2:19">
      <c r="B20" s="2" t="s">
        <v>19</v>
      </c>
      <c r="C20" s="3">
        <v>74571</v>
      </c>
    </row>
    <row r="21" spans="2:19">
      <c r="B21" s="2" t="s">
        <v>17</v>
      </c>
      <c r="C21" s="3">
        <v>75938</v>
      </c>
    </row>
    <row r="22" spans="2:19">
      <c r="B22" s="2" t="s">
        <v>2</v>
      </c>
      <c r="C22" s="3">
        <v>76033</v>
      </c>
    </row>
    <row r="23" spans="2:19">
      <c r="B23" s="2" t="s">
        <v>7</v>
      </c>
      <c r="C23" s="3">
        <v>77344</v>
      </c>
    </row>
    <row r="24" spans="2:19">
      <c r="B24" s="2" t="s">
        <v>1</v>
      </c>
      <c r="C24" s="3">
        <v>77771</v>
      </c>
      <c r="S24" t="s">
        <v>197</v>
      </c>
    </row>
    <row r="25" spans="2:19">
      <c r="B25" s="2" t="s">
        <v>22</v>
      </c>
      <c r="C25" s="3">
        <v>95267</v>
      </c>
      <c r="S25" t="s">
        <v>198</v>
      </c>
    </row>
    <row r="26" spans="2:19">
      <c r="B26" s="2" t="s">
        <v>18</v>
      </c>
      <c r="C26" s="3">
        <v>96427</v>
      </c>
    </row>
    <row r="27" spans="2:19">
      <c r="B27" s="2" t="s">
        <v>9</v>
      </c>
      <c r="C27" s="3">
        <v>97517</v>
      </c>
    </row>
    <row r="28" spans="2:19">
      <c r="B28" s="2" t="s">
        <v>4</v>
      </c>
      <c r="C28" s="3">
        <v>111724</v>
      </c>
    </row>
    <row r="31" spans="2:19">
      <c r="B31" s="169" t="s">
        <v>63</v>
      </c>
      <c r="C31" s="169"/>
      <c r="D31" s="169"/>
    </row>
    <row r="32" spans="2:19">
      <c r="B32" s="17" t="s">
        <v>0</v>
      </c>
      <c r="C32" s="17" t="s">
        <v>53</v>
      </c>
      <c r="D32" s="18"/>
      <c r="S32" s="18" t="s">
        <v>64</v>
      </c>
    </row>
    <row r="33" spans="2:32">
      <c r="B33" s="17" t="s">
        <v>10</v>
      </c>
      <c r="C33" s="19">
        <v>30392.941900000002</v>
      </c>
      <c r="D33" s="18"/>
      <c r="S33" s="18" t="s">
        <v>65</v>
      </c>
      <c r="AD33" s="17" t="s">
        <v>0</v>
      </c>
      <c r="AE33" s="17" t="s">
        <v>53</v>
      </c>
      <c r="AF33" s="17" t="s">
        <v>57</v>
      </c>
    </row>
    <row r="34" spans="2:32">
      <c r="B34" s="17" t="s">
        <v>3</v>
      </c>
      <c r="C34" s="19">
        <v>31440.820800000001</v>
      </c>
      <c r="D34" s="18"/>
      <c r="AD34" s="17" t="s">
        <v>10</v>
      </c>
      <c r="AE34" s="19">
        <v>30392.941900000002</v>
      </c>
      <c r="AF34" s="20">
        <f>표8_10[[#This Row],[평균]]/표8_10[[#Totals],[평균]]</f>
        <v>2.2583526240593618E-2</v>
      </c>
    </row>
    <row r="35" spans="2:32">
      <c r="B35" s="17" t="s">
        <v>8</v>
      </c>
      <c r="C35" s="19">
        <v>33453.210700000003</v>
      </c>
      <c r="D35" s="18"/>
      <c r="AD35" s="17" t="s">
        <v>3</v>
      </c>
      <c r="AE35" s="19">
        <v>31440.820800000001</v>
      </c>
      <c r="AF35" s="20">
        <f>표8_10[[#This Row],[평균]]/표8_10[[#Totals],[평균]]</f>
        <v>2.3362154407388959E-2</v>
      </c>
    </row>
    <row r="36" spans="2:32">
      <c r="B36" s="17" t="s">
        <v>22</v>
      </c>
      <c r="C36" s="19">
        <v>33963.590700000001</v>
      </c>
      <c r="D36" s="18"/>
      <c r="T36" s="18" t="s">
        <v>66</v>
      </c>
      <c r="AD36" s="17" t="s">
        <v>8</v>
      </c>
      <c r="AE36" s="19">
        <v>33453.210700000003</v>
      </c>
      <c r="AF36" s="20">
        <f>표8_10[[#This Row],[평균]]/표8_10[[#Totals],[평균]]</f>
        <v>2.4857464083644934E-2</v>
      </c>
    </row>
    <row r="37" spans="2:32">
      <c r="B37" s="17" t="s">
        <v>7</v>
      </c>
      <c r="C37" s="19">
        <v>35415.047400000003</v>
      </c>
      <c r="D37" s="18"/>
      <c r="AD37" s="17" t="s">
        <v>22</v>
      </c>
      <c r="AE37" s="19">
        <v>33963.590700000001</v>
      </c>
      <c r="AF37" s="20">
        <f>표8_10[[#This Row],[평균]]/표8_10[[#Totals],[평균]]</f>
        <v>2.523670279507333E-2</v>
      </c>
    </row>
    <row r="38" spans="2:32">
      <c r="B38" s="17" t="s">
        <v>4</v>
      </c>
      <c r="C38" s="19">
        <v>36047.224900000001</v>
      </c>
      <c r="D38" s="18"/>
      <c r="AD38" s="17" t="s">
        <v>7</v>
      </c>
      <c r="AE38" s="19">
        <v>35415.047400000003</v>
      </c>
      <c r="AF38" s="20">
        <f>표8_10[[#This Row],[평균]]/표8_10[[#Totals],[평균]]</f>
        <v>2.6315210120207769E-2</v>
      </c>
    </row>
    <row r="39" spans="2:32">
      <c r="B39" s="17" t="s">
        <v>9</v>
      </c>
      <c r="C39" s="19">
        <v>36077.783799999997</v>
      </c>
      <c r="D39" s="18"/>
      <c r="AD39" s="17" t="s">
        <v>4</v>
      </c>
      <c r="AE39" s="19">
        <v>36047.224900000001</v>
      </c>
      <c r="AF39" s="20">
        <f>표8_10[[#This Row],[평균]]/표8_10[[#Totals],[평균]]</f>
        <v>2.6784950667435376E-2</v>
      </c>
    </row>
    <row r="40" spans="2:32">
      <c r="B40" s="17" t="s">
        <v>25</v>
      </c>
      <c r="C40" s="19">
        <v>37948.9611</v>
      </c>
      <c r="D40" s="18"/>
      <c r="AD40" s="17" t="s">
        <v>9</v>
      </c>
      <c r="AE40" s="19">
        <v>36077.783799999997</v>
      </c>
      <c r="AF40" s="20">
        <f>표8_10[[#This Row],[평균]]/표8_10[[#Totals],[평균]]</f>
        <v>2.6807657509119353E-2</v>
      </c>
    </row>
    <row r="41" spans="2:32">
      <c r="B41" s="17" t="s">
        <v>5</v>
      </c>
      <c r="C41" s="19">
        <v>40551.9954</v>
      </c>
      <c r="D41" s="18"/>
      <c r="AD41" s="17" t="s">
        <v>25</v>
      </c>
      <c r="AE41" s="19">
        <v>37948.9611</v>
      </c>
      <c r="AF41" s="20">
        <f>표8_10[[#This Row],[평균]]/표8_10[[#Totals],[평균]]</f>
        <v>2.8198038927094334E-2</v>
      </c>
    </row>
    <row r="42" spans="2:32">
      <c r="B42" s="17" t="s">
        <v>11</v>
      </c>
      <c r="C42" s="19">
        <v>44520.550999999999</v>
      </c>
      <c r="D42" s="18"/>
      <c r="AD42" s="17" t="s">
        <v>5</v>
      </c>
      <c r="AE42" s="19">
        <v>40551.9954</v>
      </c>
      <c r="AF42" s="20">
        <f>표8_10[[#This Row],[평균]]/표8_10[[#Totals],[평균]]</f>
        <v>3.0132227911255E-2</v>
      </c>
    </row>
    <row r="43" spans="2:32">
      <c r="B43" s="17" t="s">
        <v>17</v>
      </c>
      <c r="C43" s="19">
        <v>45312.350299999998</v>
      </c>
      <c r="D43" s="18"/>
      <c r="AD43" s="17" t="s">
        <v>11</v>
      </c>
      <c r="AE43" s="19">
        <v>44520.550999999999</v>
      </c>
      <c r="AF43" s="20">
        <f>표8_10[[#This Row],[평균]]/표8_10[[#Totals],[평균]]</f>
        <v>3.3081069778052197E-2</v>
      </c>
    </row>
    <row r="44" spans="2:32">
      <c r="B44" s="17" t="s">
        <v>14</v>
      </c>
      <c r="C44" s="19">
        <v>45718.602700000003</v>
      </c>
      <c r="D44" s="18"/>
      <c r="AD44" s="17" t="s">
        <v>17</v>
      </c>
      <c r="AE44" s="19">
        <v>45312.350299999998</v>
      </c>
      <c r="AF44" s="20">
        <f>표8_10[[#This Row],[평균]]/표8_10[[#Totals],[평균]]</f>
        <v>3.3669417570367545E-2</v>
      </c>
    </row>
    <row r="45" spans="2:32">
      <c r="B45" s="17" t="s">
        <v>19</v>
      </c>
      <c r="C45" s="19">
        <v>48201.200799999999</v>
      </c>
      <c r="D45" s="18"/>
      <c r="AD45" s="17" t="s">
        <v>14</v>
      </c>
      <c r="AE45" s="19">
        <v>45718.602700000003</v>
      </c>
      <c r="AF45" s="20">
        <f>표8_10[[#This Row],[평균]]/표8_10[[#Totals],[평균]]</f>
        <v>3.3971284094703721E-2</v>
      </c>
    </row>
    <row r="46" spans="2:32">
      <c r="B46" s="17" t="s">
        <v>20</v>
      </c>
      <c r="C46" s="19">
        <v>52731.2232</v>
      </c>
      <c r="D46" s="18"/>
      <c r="AD46" s="17" t="s">
        <v>19</v>
      </c>
      <c r="AE46" s="19">
        <v>48201.200799999999</v>
      </c>
      <c r="AF46" s="20">
        <f>표8_10[[#This Row],[평균]]/표8_10[[#Totals],[평균]]</f>
        <v>3.5815982759303797E-2</v>
      </c>
    </row>
    <row r="47" spans="2:32">
      <c r="B47" s="17" t="s">
        <v>2</v>
      </c>
      <c r="C47" s="19">
        <v>53227.201999999997</v>
      </c>
      <c r="D47" s="18"/>
      <c r="AD47" s="17" t="s">
        <v>20</v>
      </c>
      <c r="AE47" s="19">
        <v>52731.2232</v>
      </c>
      <c r="AF47" s="20">
        <f>표8_10[[#This Row],[평균]]/표8_10[[#Totals],[평균]]</f>
        <v>3.9182023469593735E-2</v>
      </c>
    </row>
    <row r="48" spans="2:32">
      <c r="B48" s="17" t="s">
        <v>23</v>
      </c>
      <c r="C48" s="19">
        <v>54745.912100000001</v>
      </c>
      <c r="D48" s="18"/>
      <c r="AD48" s="17" t="s">
        <v>2</v>
      </c>
      <c r="AE48" s="19">
        <v>53227.201999999997</v>
      </c>
      <c r="AF48" s="20">
        <f>표8_10[[#This Row],[평균]]/표8_10[[#Totals],[평균]]</f>
        <v>3.955056134530948E-2</v>
      </c>
    </row>
    <row r="49" spans="2:32">
      <c r="B49" s="17" t="s">
        <v>6</v>
      </c>
      <c r="C49" s="19">
        <v>56150.039499999999</v>
      </c>
      <c r="D49" s="18"/>
      <c r="AD49" s="17" t="s">
        <v>23</v>
      </c>
      <c r="AE49" s="19">
        <v>54745.912100000001</v>
      </c>
      <c r="AF49" s="20">
        <f>표8_10[[#This Row],[평균]]/표8_10[[#Totals],[평균]]</f>
        <v>4.0679041421639466E-2</v>
      </c>
    </row>
    <row r="50" spans="2:32">
      <c r="B50" s="17" t="s">
        <v>12</v>
      </c>
      <c r="C50" s="19">
        <v>57209.287900000003</v>
      </c>
      <c r="D50" s="18"/>
      <c r="AD50" s="17" t="s">
        <v>6</v>
      </c>
      <c r="AE50" s="19">
        <v>56150.039499999999</v>
      </c>
      <c r="AF50" s="20">
        <f>표8_10[[#This Row],[평균]]/표8_10[[#Totals],[평균]]</f>
        <v>4.1722380631360273E-2</v>
      </c>
    </row>
    <row r="51" spans="2:32">
      <c r="B51" s="17" t="s">
        <v>13</v>
      </c>
      <c r="C51" s="19">
        <v>57865.979700000004</v>
      </c>
      <c r="D51" s="18"/>
      <c r="AD51" s="17" t="s">
        <v>12</v>
      </c>
      <c r="AE51" s="19">
        <v>57209.287900000003</v>
      </c>
      <c r="AF51" s="20">
        <f>표8_10[[#This Row],[평균]]/표8_10[[#Totals],[평균]]</f>
        <v>4.2509456924119768E-2</v>
      </c>
    </row>
    <row r="52" spans="2:32">
      <c r="B52" s="17" t="s">
        <v>24</v>
      </c>
      <c r="C52" s="19">
        <v>59559.134700000002</v>
      </c>
      <c r="D52" s="18"/>
      <c r="AD52" s="17" t="s">
        <v>13</v>
      </c>
      <c r="AE52" s="19">
        <v>57865.979700000004</v>
      </c>
      <c r="AF52" s="20">
        <f>표8_10[[#This Row],[평균]]/표8_10[[#Totals],[평균]]</f>
        <v>4.2997412862905766E-2</v>
      </c>
    </row>
    <row r="53" spans="2:32">
      <c r="B53" s="17" t="s">
        <v>18</v>
      </c>
      <c r="C53" s="19">
        <v>71082.329299999998</v>
      </c>
      <c r="D53" s="18"/>
      <c r="AD53" s="17" t="s">
        <v>24</v>
      </c>
      <c r="AE53" s="19">
        <v>59559.134700000002</v>
      </c>
      <c r="AF53" s="20">
        <f>표8_10[[#This Row],[평균]]/표8_10[[#Totals],[평균]]</f>
        <v>4.4255514513535786E-2</v>
      </c>
    </row>
    <row r="54" spans="2:32">
      <c r="B54" s="17" t="s">
        <v>16</v>
      </c>
      <c r="C54" s="19">
        <v>73791.204599999997</v>
      </c>
      <c r="D54" s="18"/>
      <c r="AD54" s="17" t="s">
        <v>18</v>
      </c>
      <c r="AE54" s="19">
        <v>71082.329299999998</v>
      </c>
      <c r="AF54" s="20">
        <f>표8_10[[#This Row],[평균]]/표8_10[[#Totals],[평균]]</f>
        <v>5.2817843506918503E-2</v>
      </c>
    </row>
    <row r="55" spans="2:32">
      <c r="B55" s="17" t="s">
        <v>21</v>
      </c>
      <c r="C55" s="19">
        <v>93568.082200000004</v>
      </c>
      <c r="D55" s="18"/>
      <c r="AD55" s="17" t="s">
        <v>16</v>
      </c>
      <c r="AE55" s="19">
        <v>73791.204599999997</v>
      </c>
      <c r="AF55" s="20">
        <f>표8_10[[#This Row],[평균]]/표8_10[[#Totals],[평균]]</f>
        <v>5.4830677822903094E-2</v>
      </c>
    </row>
    <row r="56" spans="2:32">
      <c r="B56" s="17" t="s">
        <v>15</v>
      </c>
      <c r="C56" s="19">
        <v>104018.694</v>
      </c>
      <c r="D56" s="18"/>
      <c r="AD56" s="17" t="s">
        <v>21</v>
      </c>
      <c r="AE56" s="19">
        <v>93568.082200000004</v>
      </c>
      <c r="AF56" s="20">
        <f>표8_10[[#This Row],[평균]]/표8_10[[#Totals],[평균]]</f>
        <v>6.9525919754603302E-2</v>
      </c>
    </row>
    <row r="57" spans="2:32">
      <c r="B57" s="17" t="s">
        <v>1</v>
      </c>
      <c r="C57" s="19">
        <v>112808.0589</v>
      </c>
      <c r="D57" s="18"/>
      <c r="AD57" s="17" t="s">
        <v>15</v>
      </c>
      <c r="AE57" s="19">
        <v>104018.694</v>
      </c>
      <c r="AF57" s="20">
        <f>표8_10[[#This Row],[평균]]/표8_10[[#Totals],[평균]]</f>
        <v>7.7291264307035631E-2</v>
      </c>
    </row>
    <row r="58" spans="2:32">
      <c r="AD58" s="17" t="s">
        <v>1</v>
      </c>
      <c r="AE58" s="19">
        <v>112808.0589</v>
      </c>
      <c r="AF58" s="20">
        <f>표8_10[[#This Row],[평균]]/표8_10[[#Totals],[평균]]</f>
        <v>8.3822216575835329E-2</v>
      </c>
    </row>
    <row r="59" spans="2:32">
      <c r="AD59" s="17"/>
      <c r="AE59" s="19">
        <f>SUM(표8_10[평균])</f>
        <v>1345801.4295999999</v>
      </c>
      <c r="AF59"/>
    </row>
  </sheetData>
  <mergeCells count="2">
    <mergeCell ref="B31:D31"/>
    <mergeCell ref="S3:V3"/>
  </mergeCells>
  <phoneticPr fontId="2" type="noConversion"/>
  <pageMargins left="0.7" right="0.7" top="0.75" bottom="0.75" header="0.3" footer="0.3"/>
  <pageSetup paperSize="9" orientation="portrait" horizontalDpi="0" verticalDpi="0"/>
  <drawing r:id="rId1"/>
  <tableParts count="3">
    <tablePart r:id="rId2"/>
    <tablePart r:id="rId3"/>
    <tablePart r:id="rId4"/>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49F9EE-8D8C-7540-9218-D6017CF4BD88}">
  <sheetPr>
    <tabColor theme="5" tint="0.79998168889431442"/>
  </sheetPr>
  <dimension ref="B2:AB138"/>
  <sheetViews>
    <sheetView showGridLines="0" topLeftCell="D58" zoomScale="63" zoomScaleNormal="100" workbookViewId="0">
      <selection activeCell="W112" sqref="W112:AB115"/>
    </sheetView>
  </sheetViews>
  <sheetFormatPr baseColWidth="10" defaultRowHeight="18"/>
  <cols>
    <col min="1" max="1" width="10.7109375" style="25"/>
    <col min="2" max="2" width="19.28515625" style="25" customWidth="1"/>
    <col min="3" max="5" width="10.42578125" style="25" customWidth="1"/>
    <col min="6" max="11" width="10.28515625" style="25" customWidth="1"/>
    <col min="12" max="13" width="11.42578125" style="25" customWidth="1"/>
    <col min="14" max="14" width="14.28515625" style="25" bestFit="1" customWidth="1"/>
    <col min="15" max="15" width="19.28515625" style="25" customWidth="1"/>
    <col min="16" max="21" width="10.42578125" style="25" customWidth="1"/>
    <col min="22" max="22" width="12.28515625" style="25" customWidth="1"/>
    <col min="23" max="26" width="10.42578125" style="25" customWidth="1"/>
    <col min="27" max="16384" width="10.7109375" style="25"/>
  </cols>
  <sheetData>
    <row r="2" spans="2:28">
      <c r="B2" s="25" t="s">
        <v>88</v>
      </c>
    </row>
    <row r="4" spans="2:28">
      <c r="B4" s="31" t="s">
        <v>81</v>
      </c>
      <c r="C4" s="31" t="s">
        <v>82</v>
      </c>
      <c r="D4" s="31" t="s">
        <v>26</v>
      </c>
    </row>
    <row r="5" spans="2:28">
      <c r="B5" s="31">
        <v>2024</v>
      </c>
      <c r="C5" s="31">
        <v>77772.582899999994</v>
      </c>
      <c r="D5" s="31">
        <v>26583</v>
      </c>
    </row>
    <row r="6" spans="2:28">
      <c r="U6" s="31"/>
      <c r="V6" s="31"/>
      <c r="W6" s="31"/>
      <c r="X6" s="31"/>
      <c r="Y6" s="31"/>
      <c r="Z6" s="31"/>
      <c r="AA6" s="31"/>
      <c r="AB6" s="31"/>
    </row>
    <row r="7" spans="2:28">
      <c r="U7" s="46" t="s">
        <v>115</v>
      </c>
      <c r="V7" s="46"/>
      <c r="W7" s="46"/>
      <c r="X7" s="46"/>
      <c r="Y7" s="46" t="s">
        <v>123</v>
      </c>
      <c r="Z7" s="46"/>
      <c r="AA7" s="46"/>
      <c r="AB7" s="31"/>
    </row>
    <row r="8" spans="2:28">
      <c r="B8" s="34" t="s">
        <v>0</v>
      </c>
      <c r="C8" s="34" t="s">
        <v>50</v>
      </c>
      <c r="D8" s="43" t="s">
        <v>83</v>
      </c>
      <c r="E8" s="35" t="s">
        <v>84</v>
      </c>
      <c r="U8" s="31" t="s">
        <v>56</v>
      </c>
      <c r="V8" s="31" t="s">
        <v>117</v>
      </c>
      <c r="W8" s="31" t="s">
        <v>58</v>
      </c>
      <c r="X8" s="31"/>
      <c r="Y8" s="44" t="s">
        <v>56</v>
      </c>
      <c r="Z8" s="44" t="s">
        <v>55</v>
      </c>
      <c r="AA8" s="44" t="s">
        <v>58</v>
      </c>
      <c r="AB8" s="31"/>
    </row>
    <row r="9" spans="2:28">
      <c r="B9" s="29" t="s">
        <v>3</v>
      </c>
      <c r="C9" s="30">
        <v>37105.3197</v>
      </c>
      <c r="D9" s="30">
        <v>5500</v>
      </c>
      <c r="E9" s="30">
        <v>210000</v>
      </c>
      <c r="U9" s="31" t="s">
        <v>49</v>
      </c>
      <c r="V9" s="32">
        <v>186472.53690000001</v>
      </c>
      <c r="W9" s="32">
        <v>1</v>
      </c>
      <c r="X9" s="31"/>
      <c r="Y9" s="33" t="s">
        <v>49</v>
      </c>
      <c r="Z9" s="31">
        <f>VLOOKUP(Y9,$B$9:$E$33,3,0)</f>
        <v>12400</v>
      </c>
      <c r="AA9" s="31">
        <v>1</v>
      </c>
      <c r="AB9" s="31"/>
    </row>
    <row r="10" spans="2:28">
      <c r="B10" s="29" t="s">
        <v>10</v>
      </c>
      <c r="C10" s="30">
        <v>38504.545400000003</v>
      </c>
      <c r="D10" s="30">
        <v>4300</v>
      </c>
      <c r="E10" s="30">
        <v>214000</v>
      </c>
      <c r="U10" s="31" t="s">
        <v>48</v>
      </c>
      <c r="V10" s="32">
        <v>157293.5367</v>
      </c>
      <c r="W10" s="32">
        <v>2</v>
      </c>
      <c r="X10" s="31"/>
      <c r="Y10" s="33" t="s">
        <v>111</v>
      </c>
      <c r="Z10" s="31">
        <f>VLOOKUP(Y10,$B$9:$E$33,3,0)</f>
        <v>9850</v>
      </c>
      <c r="AA10" s="31">
        <v>2</v>
      </c>
      <c r="AB10" s="31"/>
    </row>
    <row r="11" spans="2:28">
      <c r="B11" s="29" t="s">
        <v>8</v>
      </c>
      <c r="C11" s="30">
        <v>43276.940699999999</v>
      </c>
      <c r="D11" s="30">
        <v>7239</v>
      </c>
      <c r="E11" s="30">
        <v>179000</v>
      </c>
      <c r="U11" s="31" t="s">
        <v>47</v>
      </c>
      <c r="V11" s="32">
        <v>151228.52420000001</v>
      </c>
      <c r="W11" s="32">
        <v>3</v>
      </c>
      <c r="X11" s="31"/>
      <c r="Y11" s="33" t="s">
        <v>47</v>
      </c>
      <c r="Z11" s="31">
        <f>VLOOKUP(Y11,$B$9:$E$33,3,0)</f>
        <v>9000</v>
      </c>
      <c r="AA11" s="31">
        <v>3</v>
      </c>
      <c r="AB11" s="31"/>
    </row>
    <row r="12" spans="2:28">
      <c r="B12" s="29" t="s">
        <v>4</v>
      </c>
      <c r="C12" s="30">
        <v>44765.589200000002</v>
      </c>
      <c r="D12" s="30">
        <v>4700</v>
      </c>
      <c r="E12" s="30">
        <v>340000</v>
      </c>
      <c r="U12" s="31"/>
      <c r="V12" s="31"/>
      <c r="W12" s="31"/>
      <c r="X12" s="31"/>
      <c r="Y12" s="31"/>
      <c r="Z12" s="31"/>
      <c r="AA12" s="31"/>
      <c r="AB12" s="31"/>
    </row>
    <row r="13" spans="2:28">
      <c r="B13" s="29" t="s">
        <v>25</v>
      </c>
      <c r="C13" s="30">
        <v>45353.247199999998</v>
      </c>
      <c r="D13" s="30">
        <v>7000</v>
      </c>
      <c r="E13" s="30">
        <v>277000</v>
      </c>
      <c r="U13" s="46" t="s">
        <v>119</v>
      </c>
      <c r="V13" s="46"/>
      <c r="W13" s="46"/>
      <c r="X13" s="46"/>
      <c r="Y13" s="46" t="s">
        <v>128</v>
      </c>
      <c r="Z13" s="31"/>
      <c r="AA13" s="31"/>
      <c r="AB13" s="31"/>
    </row>
    <row r="14" spans="2:28">
      <c r="B14" s="29" t="s">
        <v>5</v>
      </c>
      <c r="C14" s="30">
        <v>47033.711199999998</v>
      </c>
      <c r="D14" s="30">
        <v>6850</v>
      </c>
      <c r="E14" s="30">
        <v>311032</v>
      </c>
      <c r="U14" s="31" t="s">
        <v>56</v>
      </c>
      <c r="V14" s="31" t="s">
        <v>117</v>
      </c>
      <c r="W14" s="31" t="s">
        <v>58</v>
      </c>
      <c r="X14" s="31"/>
      <c r="Y14" s="44" t="s">
        <v>56</v>
      </c>
      <c r="Z14" s="44" t="s">
        <v>55</v>
      </c>
      <c r="AA14" s="44" t="s">
        <v>58</v>
      </c>
      <c r="AB14" s="31"/>
    </row>
    <row r="15" spans="2:28">
      <c r="B15" s="29" t="s">
        <v>22</v>
      </c>
      <c r="C15" s="30">
        <v>47330.987500000003</v>
      </c>
      <c r="D15" s="30">
        <v>4219</v>
      </c>
      <c r="E15" s="30">
        <v>300000</v>
      </c>
      <c r="U15" s="31" t="s">
        <v>51</v>
      </c>
      <c r="V15" s="32">
        <v>37105.3197</v>
      </c>
      <c r="W15" s="32">
        <v>1</v>
      </c>
      <c r="X15" s="31"/>
      <c r="Y15" s="31" t="s">
        <v>75</v>
      </c>
      <c r="Z15" s="31">
        <f>VLOOKUP(Y15,$B$9:$E$33,3,0)</f>
        <v>3800</v>
      </c>
      <c r="AA15" s="31">
        <v>1</v>
      </c>
      <c r="AB15" s="31"/>
    </row>
    <row r="16" spans="2:28">
      <c r="B16" s="29" t="s">
        <v>7</v>
      </c>
      <c r="C16" s="30">
        <v>48693.070200000002</v>
      </c>
      <c r="D16" s="30">
        <v>5000</v>
      </c>
      <c r="E16" s="30">
        <v>210000</v>
      </c>
      <c r="U16" s="31" t="s">
        <v>59</v>
      </c>
      <c r="V16" s="32">
        <v>38504.545400000003</v>
      </c>
      <c r="W16" s="32">
        <v>2</v>
      </c>
      <c r="X16" s="31"/>
      <c r="Y16" s="31" t="s">
        <v>59</v>
      </c>
      <c r="Z16" s="31">
        <f t="shared" ref="Z16:Z17" si="0">VLOOKUP(Y16,$B$9:$E$33,3,0)</f>
        <v>4300</v>
      </c>
      <c r="AA16" s="31">
        <v>2</v>
      </c>
      <c r="AB16" s="31"/>
    </row>
    <row r="17" spans="2:28">
      <c r="B17" s="29" t="s">
        <v>9</v>
      </c>
      <c r="C17" s="30">
        <v>54070.947099999998</v>
      </c>
      <c r="D17" s="30">
        <v>5900</v>
      </c>
      <c r="E17" s="30">
        <v>143000</v>
      </c>
      <c r="U17" s="31" t="s">
        <v>110</v>
      </c>
      <c r="V17" s="32">
        <v>43276.940699999999</v>
      </c>
      <c r="W17" s="32">
        <v>3</v>
      </c>
      <c r="X17" s="31"/>
      <c r="Y17" s="31" t="s">
        <v>113</v>
      </c>
      <c r="Z17" s="31">
        <f t="shared" si="0"/>
        <v>4500</v>
      </c>
      <c r="AA17" s="31">
        <v>3</v>
      </c>
      <c r="AB17" s="31"/>
    </row>
    <row r="18" spans="2:28">
      <c r="B18" s="29" t="s">
        <v>11</v>
      </c>
      <c r="C18" s="30">
        <v>59048.971599999997</v>
      </c>
      <c r="D18" s="30">
        <v>4300</v>
      </c>
      <c r="E18" s="30">
        <v>280000</v>
      </c>
      <c r="U18" s="31"/>
      <c r="V18" s="31"/>
      <c r="W18" s="31"/>
      <c r="X18" s="31"/>
      <c r="Y18" s="31"/>
      <c r="Z18" s="31"/>
      <c r="AA18" s="31"/>
      <c r="AB18" s="31"/>
    </row>
    <row r="19" spans="2:28">
      <c r="B19" s="29" t="s">
        <v>17</v>
      </c>
      <c r="C19" s="30">
        <v>65709.781400000007</v>
      </c>
      <c r="D19" s="30">
        <v>3800</v>
      </c>
      <c r="E19" s="30">
        <v>380000</v>
      </c>
      <c r="U19" s="31"/>
      <c r="V19" s="31"/>
      <c r="W19" s="31"/>
      <c r="X19" s="31"/>
      <c r="Y19" s="31"/>
      <c r="Z19" s="31"/>
      <c r="AA19" s="31"/>
      <c r="AB19" s="31"/>
    </row>
    <row r="20" spans="2:28">
      <c r="B20" s="29" t="s">
        <v>14</v>
      </c>
      <c r="C20" s="30">
        <v>65713.474499999997</v>
      </c>
      <c r="D20" s="30">
        <v>6500</v>
      </c>
      <c r="E20" s="30">
        <v>1592500</v>
      </c>
      <c r="U20" s="31"/>
      <c r="V20" s="31"/>
      <c r="W20" s="31"/>
      <c r="X20" s="31"/>
      <c r="Y20" s="31"/>
      <c r="Z20" s="31"/>
      <c r="AA20" s="31"/>
      <c r="AB20" s="31"/>
    </row>
    <row r="21" spans="2:28">
      <c r="B21" s="29" t="s">
        <v>6</v>
      </c>
      <c r="C21" s="30">
        <v>71386.440900000001</v>
      </c>
      <c r="D21" s="30">
        <v>7000</v>
      </c>
      <c r="E21" s="30">
        <v>410000</v>
      </c>
      <c r="U21" s="46"/>
      <c r="V21" s="46"/>
      <c r="W21" s="46"/>
      <c r="X21" s="46"/>
      <c r="Y21" s="46"/>
      <c r="Z21" s="31"/>
      <c r="AA21" s="31"/>
      <c r="AB21" s="31"/>
    </row>
    <row r="22" spans="2:28">
      <c r="B22" s="29" t="s">
        <v>23</v>
      </c>
      <c r="C22" s="30">
        <v>72275.977700000003</v>
      </c>
      <c r="D22" s="30">
        <v>4500</v>
      </c>
      <c r="E22" s="30">
        <v>910000</v>
      </c>
      <c r="U22" s="46" t="s">
        <v>125</v>
      </c>
      <c r="V22" s="46"/>
      <c r="W22" s="46"/>
      <c r="X22" s="46"/>
      <c r="Y22" s="46" t="s">
        <v>131</v>
      </c>
      <c r="Z22" s="31"/>
      <c r="AA22" s="31"/>
      <c r="AB22" s="31"/>
    </row>
    <row r="23" spans="2:28">
      <c r="B23" s="29" t="s">
        <v>19</v>
      </c>
      <c r="C23" s="30">
        <v>76053.8177</v>
      </c>
      <c r="D23" s="30">
        <v>5800</v>
      </c>
      <c r="E23" s="30">
        <v>620000</v>
      </c>
      <c r="U23" s="45" t="s">
        <v>56</v>
      </c>
      <c r="V23" s="45" t="s">
        <v>54</v>
      </c>
      <c r="W23" s="45" t="s">
        <v>58</v>
      </c>
      <c r="X23" s="31"/>
      <c r="Y23" s="34" t="s">
        <v>129</v>
      </c>
      <c r="Z23" s="34" t="s">
        <v>61</v>
      </c>
      <c r="AA23" s="31"/>
      <c r="AB23" s="31"/>
    </row>
    <row r="24" spans="2:28">
      <c r="B24" s="29" t="s">
        <v>24</v>
      </c>
      <c r="C24" s="30">
        <v>78794.395499999999</v>
      </c>
      <c r="D24" s="30">
        <v>9850</v>
      </c>
      <c r="E24" s="30">
        <v>467000</v>
      </c>
      <c r="U24" s="33" t="s">
        <v>49</v>
      </c>
      <c r="V24" s="31">
        <f>VLOOKUP(U24,$B$9:$E$33,4,0)</f>
        <v>2850000</v>
      </c>
      <c r="W24" s="31">
        <v>1</v>
      </c>
      <c r="X24" s="31"/>
      <c r="Y24" s="29" t="s">
        <v>99</v>
      </c>
      <c r="Z24" s="30">
        <v>399</v>
      </c>
      <c r="AA24" s="31"/>
      <c r="AB24" s="31"/>
    </row>
    <row r="25" spans="2:28">
      <c r="B25" s="29" t="s">
        <v>2</v>
      </c>
      <c r="C25" s="30">
        <v>80141.033500000005</v>
      </c>
      <c r="D25" s="30">
        <v>6600</v>
      </c>
      <c r="E25" s="30">
        <v>379824</v>
      </c>
      <c r="U25" s="33" t="s">
        <v>112</v>
      </c>
      <c r="V25" s="31">
        <f t="shared" ref="V25:V26" si="1">VLOOKUP(U25,$B$9:$E$33,4,0)</f>
        <v>1270000</v>
      </c>
      <c r="W25" s="31">
        <v>2</v>
      </c>
      <c r="X25" s="31"/>
      <c r="Y25" s="29" t="s">
        <v>100</v>
      </c>
      <c r="Z25" s="30">
        <v>3107</v>
      </c>
      <c r="AA25" s="31"/>
      <c r="AB25" s="31"/>
    </row>
    <row r="26" spans="2:28">
      <c r="B26" s="29" t="s">
        <v>20</v>
      </c>
      <c r="C26" s="30">
        <v>81173.003500000006</v>
      </c>
      <c r="D26" s="30">
        <v>5500</v>
      </c>
      <c r="E26" s="30">
        <v>1270000</v>
      </c>
      <c r="U26" s="33" t="s">
        <v>74</v>
      </c>
      <c r="V26" s="31">
        <f t="shared" si="1"/>
        <v>950000</v>
      </c>
      <c r="W26" s="31">
        <v>3</v>
      </c>
      <c r="X26" s="31"/>
      <c r="Y26" s="29" t="s">
        <v>101</v>
      </c>
      <c r="Z26" s="30">
        <v>4073</v>
      </c>
      <c r="AA26" s="31"/>
      <c r="AB26" s="31"/>
    </row>
    <row r="27" spans="2:28">
      <c r="B27" s="29" t="s">
        <v>13</v>
      </c>
      <c r="C27" s="30">
        <v>81882.017200000002</v>
      </c>
      <c r="D27" s="30">
        <v>6000</v>
      </c>
      <c r="E27" s="30">
        <v>560000</v>
      </c>
      <c r="U27" s="31"/>
      <c r="V27" s="31"/>
      <c r="W27" s="31"/>
      <c r="X27" s="31"/>
      <c r="Y27" s="29" t="s">
        <v>132</v>
      </c>
      <c r="Z27" s="78">
        <f>SUM(Z24:Z26)</f>
        <v>7579</v>
      </c>
      <c r="AA27" s="31"/>
      <c r="AB27" s="31"/>
    </row>
    <row r="28" spans="2:28">
      <c r="B28" s="29" t="s">
        <v>12</v>
      </c>
      <c r="C28" s="30">
        <v>81905.284700000004</v>
      </c>
      <c r="D28" s="30">
        <v>9000</v>
      </c>
      <c r="E28" s="30">
        <v>365500</v>
      </c>
      <c r="U28" s="46" t="s">
        <v>127</v>
      </c>
      <c r="V28" s="31"/>
      <c r="W28" s="31"/>
      <c r="X28" s="31"/>
      <c r="Y28" s="77" t="s">
        <v>165</v>
      </c>
      <c r="Z28" s="30"/>
      <c r="AA28" s="31"/>
      <c r="AB28" s="31"/>
    </row>
    <row r="29" spans="2:28">
      <c r="B29" s="29" t="s">
        <v>18</v>
      </c>
      <c r="C29" s="30">
        <v>115995.2096</v>
      </c>
      <c r="D29" s="30">
        <v>9400</v>
      </c>
      <c r="E29" s="30">
        <v>939500</v>
      </c>
      <c r="U29" s="45" t="s">
        <v>56</v>
      </c>
      <c r="V29" s="45" t="s">
        <v>54</v>
      </c>
      <c r="W29" s="45" t="s">
        <v>58</v>
      </c>
      <c r="X29" s="31"/>
      <c r="Y29" s="31" t="s">
        <v>56</v>
      </c>
      <c r="Z29" s="31" t="s">
        <v>26</v>
      </c>
      <c r="AA29" s="31"/>
      <c r="AB29" s="31"/>
    </row>
    <row r="30" spans="2:28">
      <c r="B30" s="29" t="s">
        <v>16</v>
      </c>
      <c r="C30" s="30">
        <v>122773.6667</v>
      </c>
      <c r="D30" s="30">
        <v>7800</v>
      </c>
      <c r="E30" s="30">
        <v>950000</v>
      </c>
      <c r="U30" s="31" t="s">
        <v>60</v>
      </c>
      <c r="V30" s="31">
        <f t="shared" ref="V30:V32" si="2">VLOOKUP(U30,$B$9:$E$33,4,0)</f>
        <v>143000</v>
      </c>
      <c r="W30" s="31">
        <v>1</v>
      </c>
      <c r="X30" s="31"/>
      <c r="Y30" s="31" t="s">
        <v>4</v>
      </c>
      <c r="Z30" s="31">
        <v>1002</v>
      </c>
      <c r="AA30" s="31"/>
      <c r="AB30" s="31"/>
    </row>
    <row r="31" spans="2:28">
      <c r="B31" s="29" t="s">
        <v>15</v>
      </c>
      <c r="C31" s="30">
        <v>151228.52420000001</v>
      </c>
      <c r="D31" s="30">
        <v>9000</v>
      </c>
      <c r="E31" s="30">
        <v>785000</v>
      </c>
      <c r="U31" s="31" t="s">
        <v>51</v>
      </c>
      <c r="V31" s="31">
        <f t="shared" si="2"/>
        <v>210000</v>
      </c>
      <c r="W31" s="31">
        <v>2</v>
      </c>
      <c r="X31" s="31"/>
      <c r="Y31" s="31" t="s">
        <v>22</v>
      </c>
      <c r="Z31" s="31">
        <v>592</v>
      </c>
      <c r="AA31" s="31"/>
      <c r="AB31" s="31"/>
    </row>
    <row r="32" spans="2:28">
      <c r="B32" s="29" t="s">
        <v>21</v>
      </c>
      <c r="C32" s="30">
        <v>157293.5367</v>
      </c>
      <c r="D32" s="30">
        <v>11500</v>
      </c>
      <c r="E32" s="30">
        <v>1200000</v>
      </c>
      <c r="U32" s="31" t="s">
        <v>59</v>
      </c>
      <c r="V32" s="31">
        <f t="shared" si="2"/>
        <v>214000</v>
      </c>
      <c r="W32" s="31">
        <v>3</v>
      </c>
      <c r="X32" s="31"/>
      <c r="Y32" s="31" t="s">
        <v>5</v>
      </c>
      <c r="Z32" s="31">
        <v>432</v>
      </c>
      <c r="AA32" s="31"/>
      <c r="AB32" s="31"/>
    </row>
    <row r="33" spans="2:28">
      <c r="B33" s="29" t="s">
        <v>1</v>
      </c>
      <c r="C33" s="30">
        <v>186472.53690000001</v>
      </c>
      <c r="D33" s="30">
        <v>12400</v>
      </c>
      <c r="E33" s="30">
        <v>2850000</v>
      </c>
      <c r="U33" s="31"/>
      <c r="V33" s="31"/>
      <c r="W33" s="31"/>
      <c r="X33" s="31"/>
      <c r="Y33" s="31" t="s">
        <v>3</v>
      </c>
      <c r="Z33" s="31">
        <v>420</v>
      </c>
      <c r="AA33" s="31"/>
      <c r="AB33" s="31"/>
    </row>
    <row r="37" spans="2:28">
      <c r="O37" s="25" t="s">
        <v>46</v>
      </c>
    </row>
    <row r="38" spans="2:28">
      <c r="B38" s="25" t="s">
        <v>170</v>
      </c>
      <c r="O38" s="170" t="s">
        <v>166</v>
      </c>
      <c r="P38" s="170"/>
      <c r="Q38" s="170"/>
      <c r="R38" s="170"/>
    </row>
    <row r="39" spans="2:28">
      <c r="B39" s="34" t="s">
        <v>130</v>
      </c>
      <c r="C39" s="34" t="s">
        <v>26</v>
      </c>
      <c r="O39" s="25" t="s">
        <v>133</v>
      </c>
    </row>
    <row r="40" spans="2:28">
      <c r="B40" s="29" t="s">
        <v>89</v>
      </c>
      <c r="C40" s="30">
        <v>399</v>
      </c>
      <c r="O40" s="25" t="s">
        <v>167</v>
      </c>
    </row>
    <row r="41" spans="2:28">
      <c r="B41" s="29" t="s">
        <v>90</v>
      </c>
      <c r="C41" s="30">
        <v>3107</v>
      </c>
      <c r="O41" s="25" t="s">
        <v>168</v>
      </c>
    </row>
    <row r="42" spans="2:28">
      <c r="B42" s="29" t="s">
        <v>91</v>
      </c>
      <c r="C42" s="30">
        <v>4073</v>
      </c>
      <c r="O42" s="25" t="s">
        <v>169</v>
      </c>
    </row>
    <row r="43" spans="2:28">
      <c r="B43" s="29" t="s">
        <v>92</v>
      </c>
      <c r="C43" s="30">
        <v>2813</v>
      </c>
    </row>
    <row r="44" spans="2:28">
      <c r="B44" s="29" t="s">
        <v>93</v>
      </c>
      <c r="C44" s="30">
        <v>2068</v>
      </c>
      <c r="O44" s="25" t="s">
        <v>171</v>
      </c>
    </row>
    <row r="45" spans="2:28">
      <c r="B45" s="29" t="s">
        <v>94</v>
      </c>
      <c r="C45" s="30">
        <v>1997</v>
      </c>
      <c r="O45" s="25" t="s">
        <v>172</v>
      </c>
    </row>
    <row r="46" spans="2:28">
      <c r="B46" s="29" t="s">
        <v>95</v>
      </c>
      <c r="C46" s="30">
        <v>1627</v>
      </c>
    </row>
    <row r="47" spans="2:28">
      <c r="B47" s="29" t="s">
        <v>96</v>
      </c>
      <c r="C47" s="30">
        <v>1479</v>
      </c>
    </row>
    <row r="48" spans="2:28">
      <c r="B48" s="29" t="s">
        <v>97</v>
      </c>
      <c r="C48" s="30">
        <v>1364</v>
      </c>
    </row>
    <row r="49" spans="2:15">
      <c r="B49" s="29" t="s">
        <v>87</v>
      </c>
      <c r="C49" s="30">
        <v>1088</v>
      </c>
    </row>
    <row r="50" spans="2:15">
      <c r="B50" s="29" t="s">
        <v>98</v>
      </c>
      <c r="C50" s="30">
        <v>6568</v>
      </c>
    </row>
    <row r="52" spans="2:15">
      <c r="B52" s="25" t="s">
        <v>175</v>
      </c>
    </row>
    <row r="55" spans="2:15">
      <c r="J55" s="25" t="s">
        <v>46</v>
      </c>
    </row>
    <row r="56" spans="2:15">
      <c r="J56" s="170" t="s">
        <v>173</v>
      </c>
      <c r="K56" s="170"/>
      <c r="L56" s="170"/>
      <c r="M56" s="170"/>
      <c r="N56" s="170"/>
      <c r="O56" s="170"/>
    </row>
    <row r="58" spans="2:15">
      <c r="J58" s="25" t="s">
        <v>176</v>
      </c>
    </row>
    <row r="59" spans="2:15">
      <c r="J59" s="25" t="s">
        <v>177</v>
      </c>
    </row>
    <row r="78" spans="2:15">
      <c r="B78" s="26" t="s">
        <v>49</v>
      </c>
      <c r="O78" s="25" t="s">
        <v>48</v>
      </c>
    </row>
    <row r="81" spans="2:26">
      <c r="B81" s="26"/>
      <c r="C81" s="27"/>
    </row>
    <row r="82" spans="2:26">
      <c r="B82" s="26"/>
      <c r="C82" s="27"/>
    </row>
    <row r="83" spans="2:26">
      <c r="B83" s="26"/>
      <c r="C83" s="27"/>
    </row>
    <row r="84" spans="2:26">
      <c r="B84" s="26"/>
      <c r="C84" s="27"/>
    </row>
    <row r="85" spans="2:26">
      <c r="B85" s="26"/>
      <c r="C85" s="27"/>
    </row>
    <row r="86" spans="2:26">
      <c r="B86" s="26"/>
      <c r="C86" s="27"/>
    </row>
    <row r="87" spans="2:26">
      <c r="B87" s="26"/>
      <c r="C87" s="27"/>
    </row>
    <row r="88" spans="2:26">
      <c r="B88" s="26"/>
      <c r="C88" s="27"/>
    </row>
    <row r="89" spans="2:26">
      <c r="B89" s="26"/>
      <c r="C89" s="27"/>
    </row>
    <row r="90" spans="2:26">
      <c r="B90" s="26"/>
      <c r="C90" s="27"/>
    </row>
    <row r="92" spans="2:26">
      <c r="B92" s="34" t="s">
        <v>85</v>
      </c>
      <c r="C92" s="34" t="s">
        <v>99</v>
      </c>
      <c r="D92" s="34" t="s">
        <v>100</v>
      </c>
      <c r="E92" s="34" t="s">
        <v>101</v>
      </c>
      <c r="F92" s="34" t="s">
        <v>102</v>
      </c>
      <c r="G92" s="34" t="s">
        <v>103</v>
      </c>
      <c r="H92" s="34" t="s">
        <v>104</v>
      </c>
      <c r="I92" s="34" t="s">
        <v>105</v>
      </c>
      <c r="J92" s="34" t="s">
        <v>106</v>
      </c>
      <c r="K92" s="34" t="s">
        <v>107</v>
      </c>
      <c r="L92" s="34" t="s">
        <v>86</v>
      </c>
      <c r="M92" s="34" t="s">
        <v>108</v>
      </c>
      <c r="O92" s="36" t="s">
        <v>85</v>
      </c>
      <c r="P92" s="38" t="s">
        <v>143</v>
      </c>
      <c r="Q92" s="37" t="s">
        <v>109</v>
      </c>
      <c r="R92" s="37" t="s">
        <v>134</v>
      </c>
      <c r="S92" s="37" t="s">
        <v>135</v>
      </c>
      <c r="T92" s="37" t="s">
        <v>136</v>
      </c>
      <c r="U92" s="37" t="s">
        <v>137</v>
      </c>
      <c r="V92" s="37" t="s">
        <v>138</v>
      </c>
      <c r="W92" s="37" t="s">
        <v>139</v>
      </c>
      <c r="X92" s="37" t="s">
        <v>140</v>
      </c>
      <c r="Y92" s="37" t="s">
        <v>141</v>
      </c>
      <c r="Z92" s="37" t="s">
        <v>142</v>
      </c>
    </row>
    <row r="93" spans="2:26">
      <c r="B93" s="39" t="s">
        <v>26</v>
      </c>
      <c r="C93" s="31">
        <v>0</v>
      </c>
      <c r="D93" s="31">
        <v>63</v>
      </c>
      <c r="E93" s="31">
        <v>133</v>
      </c>
      <c r="F93" s="31">
        <v>79</v>
      </c>
      <c r="G93" s="31">
        <v>39</v>
      </c>
      <c r="H93" s="31">
        <v>42</v>
      </c>
      <c r="I93" s="31">
        <v>39</v>
      </c>
      <c r="J93" s="31">
        <v>23</v>
      </c>
      <c r="K93" s="31">
        <v>32</v>
      </c>
      <c r="L93" s="39">
        <v>32</v>
      </c>
      <c r="M93" s="31">
        <v>790</v>
      </c>
      <c r="O93" s="40" t="s">
        <v>26</v>
      </c>
      <c r="P93" s="25">
        <v>0</v>
      </c>
      <c r="Q93" s="41">
        <v>21</v>
      </c>
      <c r="R93" s="41">
        <v>38</v>
      </c>
      <c r="S93" s="41">
        <v>51</v>
      </c>
      <c r="T93" s="41">
        <v>38</v>
      </c>
      <c r="U93" s="41">
        <v>49</v>
      </c>
      <c r="V93" s="41">
        <v>19</v>
      </c>
      <c r="W93" s="41">
        <v>20</v>
      </c>
      <c r="X93" s="41">
        <v>23</v>
      </c>
      <c r="Y93" s="42">
        <v>12</v>
      </c>
      <c r="Z93" s="41">
        <v>301</v>
      </c>
    </row>
    <row r="95" spans="2:26">
      <c r="B95" s="28" t="s">
        <v>51</v>
      </c>
      <c r="O95" s="25" t="s">
        <v>59</v>
      </c>
    </row>
    <row r="109" spans="2:28">
      <c r="B109" s="34" t="s">
        <v>85</v>
      </c>
      <c r="C109" s="34" t="s">
        <v>99</v>
      </c>
      <c r="D109" s="34" t="s">
        <v>100</v>
      </c>
      <c r="E109" s="34" t="s">
        <v>101</v>
      </c>
      <c r="F109" s="34" t="s">
        <v>102</v>
      </c>
      <c r="G109" s="34" t="s">
        <v>103</v>
      </c>
      <c r="H109" s="34" t="s">
        <v>104</v>
      </c>
      <c r="I109" s="34" t="s">
        <v>105</v>
      </c>
      <c r="J109" s="34" t="s">
        <v>106</v>
      </c>
      <c r="K109" s="34" t="s">
        <v>107</v>
      </c>
      <c r="L109" s="34" t="s">
        <v>86</v>
      </c>
      <c r="M109" s="34" t="s">
        <v>108</v>
      </c>
      <c r="O109" s="40" t="s">
        <v>85</v>
      </c>
      <c r="P109" s="42" t="s">
        <v>144</v>
      </c>
      <c r="Q109" s="42" t="s">
        <v>145</v>
      </c>
      <c r="R109" s="42" t="s">
        <v>146</v>
      </c>
      <c r="S109" s="42" t="s">
        <v>147</v>
      </c>
      <c r="T109" s="42" t="s">
        <v>148</v>
      </c>
      <c r="U109" s="42" t="s">
        <v>149</v>
      </c>
      <c r="V109" s="42" t="s">
        <v>150</v>
      </c>
      <c r="W109" s="42" t="s">
        <v>151</v>
      </c>
      <c r="X109" s="42" t="s">
        <v>152</v>
      </c>
      <c r="Y109" s="42" t="s">
        <v>153</v>
      </c>
      <c r="Z109" s="37" t="s">
        <v>142</v>
      </c>
    </row>
    <row r="110" spans="2:28">
      <c r="B110" s="39" t="s">
        <v>26</v>
      </c>
      <c r="C110" s="31">
        <v>34</v>
      </c>
      <c r="D110" s="31">
        <v>192</v>
      </c>
      <c r="E110" s="31">
        <v>194</v>
      </c>
      <c r="F110" s="31">
        <v>69</v>
      </c>
      <c r="G110" s="31">
        <v>59</v>
      </c>
      <c r="H110" s="31">
        <v>76</v>
      </c>
      <c r="I110" s="31">
        <v>69</v>
      </c>
      <c r="J110" s="31">
        <v>30</v>
      </c>
      <c r="K110" s="31">
        <v>22</v>
      </c>
      <c r="L110" s="39">
        <v>4</v>
      </c>
      <c r="M110" s="31">
        <v>11</v>
      </c>
      <c r="O110" s="40" t="s">
        <v>26</v>
      </c>
      <c r="P110" s="41">
        <v>28</v>
      </c>
      <c r="Q110" s="41">
        <v>205</v>
      </c>
      <c r="R110" s="41">
        <v>167</v>
      </c>
      <c r="S110" s="41">
        <v>137</v>
      </c>
      <c r="T110" s="41">
        <v>113</v>
      </c>
      <c r="U110" s="41">
        <v>116</v>
      </c>
      <c r="V110" s="41">
        <v>48</v>
      </c>
      <c r="W110" s="41">
        <v>42</v>
      </c>
      <c r="X110" s="41">
        <v>24</v>
      </c>
      <c r="Y110" s="42">
        <v>9</v>
      </c>
      <c r="Z110" s="41">
        <v>15</v>
      </c>
    </row>
    <row r="112" spans="2:28">
      <c r="B112" s="25" t="s">
        <v>161</v>
      </c>
      <c r="W112" s="170" t="s">
        <v>174</v>
      </c>
      <c r="X112" s="170"/>
      <c r="Y112" s="170"/>
      <c r="Z112" s="170"/>
      <c r="AA112" s="170"/>
      <c r="AB112" s="170"/>
    </row>
    <row r="113" spans="2:23">
      <c r="B113" s="48" t="s">
        <v>0</v>
      </c>
      <c r="C113" s="48" t="s">
        <v>160</v>
      </c>
      <c r="W113" s="25" t="s">
        <v>178</v>
      </c>
    </row>
    <row r="114" spans="2:23">
      <c r="B114" s="48" t="s">
        <v>21</v>
      </c>
      <c r="C114" s="49">
        <v>59</v>
      </c>
      <c r="W114" s="25" t="s">
        <v>179</v>
      </c>
    </row>
    <row r="115" spans="2:23">
      <c r="B115" s="48" t="s">
        <v>16</v>
      </c>
      <c r="C115" s="49">
        <v>90</v>
      </c>
    </row>
    <row r="116" spans="2:23">
      <c r="B116" s="48" t="s">
        <v>24</v>
      </c>
      <c r="C116" s="49">
        <v>107</v>
      </c>
    </row>
    <row r="117" spans="2:23">
      <c r="B117" s="48" t="s">
        <v>23</v>
      </c>
      <c r="C117" s="49">
        <v>109</v>
      </c>
    </row>
    <row r="118" spans="2:23">
      <c r="B118" s="48" t="s">
        <v>15</v>
      </c>
      <c r="C118" s="49">
        <v>148</v>
      </c>
    </row>
    <row r="119" spans="2:23">
      <c r="B119" s="48" t="s">
        <v>9</v>
      </c>
      <c r="C119" s="49">
        <v>156</v>
      </c>
    </row>
    <row r="120" spans="2:23">
      <c r="B120" s="48" t="s">
        <v>12</v>
      </c>
      <c r="C120" s="49">
        <v>191</v>
      </c>
    </row>
    <row r="121" spans="2:23">
      <c r="B121" s="48" t="s">
        <v>1</v>
      </c>
      <c r="C121" s="49">
        <v>196</v>
      </c>
    </row>
    <row r="122" spans="2:23">
      <c r="B122" s="48" t="s">
        <v>17</v>
      </c>
      <c r="C122" s="49">
        <v>203</v>
      </c>
    </row>
    <row r="123" spans="2:23">
      <c r="B123" s="48" t="s">
        <v>20</v>
      </c>
      <c r="C123" s="49">
        <v>229</v>
      </c>
    </row>
    <row r="124" spans="2:23">
      <c r="B124" s="48" t="s">
        <v>6</v>
      </c>
      <c r="C124" s="49">
        <v>261</v>
      </c>
    </row>
    <row r="125" spans="2:23">
      <c r="B125" s="48" t="s">
        <v>18</v>
      </c>
      <c r="C125" s="49">
        <v>297</v>
      </c>
    </row>
    <row r="126" spans="2:23">
      <c r="B126" s="48" t="s">
        <v>14</v>
      </c>
      <c r="C126" s="49">
        <v>309</v>
      </c>
    </row>
    <row r="127" spans="2:23">
      <c r="B127" s="48" t="s">
        <v>25</v>
      </c>
      <c r="C127" s="49">
        <v>310</v>
      </c>
    </row>
    <row r="128" spans="2:23">
      <c r="B128" s="48" t="s">
        <v>19</v>
      </c>
      <c r="C128" s="49">
        <v>313</v>
      </c>
    </row>
    <row r="129" spans="2:3">
      <c r="B129" s="48" t="s">
        <v>2</v>
      </c>
      <c r="C129" s="49">
        <v>318</v>
      </c>
    </row>
    <row r="130" spans="2:3">
      <c r="B130" s="48" t="s">
        <v>8</v>
      </c>
      <c r="C130" s="49">
        <v>326</v>
      </c>
    </row>
    <row r="131" spans="2:3">
      <c r="B131" s="48" t="s">
        <v>13</v>
      </c>
      <c r="C131" s="49">
        <v>349</v>
      </c>
    </row>
    <row r="132" spans="2:3">
      <c r="B132" s="48" t="s">
        <v>11</v>
      </c>
      <c r="C132" s="49">
        <v>351</v>
      </c>
    </row>
    <row r="133" spans="2:3">
      <c r="B133" s="48" t="s">
        <v>10</v>
      </c>
      <c r="C133" s="49">
        <v>400</v>
      </c>
    </row>
    <row r="134" spans="2:3">
      <c r="B134" s="48" t="s">
        <v>7</v>
      </c>
      <c r="C134" s="49">
        <v>411</v>
      </c>
    </row>
    <row r="135" spans="2:3">
      <c r="B135" s="48" t="s">
        <v>3</v>
      </c>
      <c r="C135" s="49">
        <v>420</v>
      </c>
    </row>
    <row r="136" spans="2:3">
      <c r="B136" s="48" t="s">
        <v>5</v>
      </c>
      <c r="C136" s="49">
        <v>432</v>
      </c>
    </row>
    <row r="137" spans="2:3">
      <c r="B137" s="48" t="s">
        <v>22</v>
      </c>
      <c r="C137" s="49">
        <v>592</v>
      </c>
    </row>
    <row r="138" spans="2:3">
      <c r="B138" s="48" t="s">
        <v>4</v>
      </c>
      <c r="C138" s="49">
        <v>1002</v>
      </c>
    </row>
  </sheetData>
  <mergeCells count="3">
    <mergeCell ref="O38:R38"/>
    <mergeCell ref="J56:O56"/>
    <mergeCell ref="W112:AB112"/>
  </mergeCells>
  <phoneticPr fontId="2" type="noConversion"/>
  <pageMargins left="0.7" right="0.7" top="0.75" bottom="0.75" header="0.3" footer="0.3"/>
  <pageSetup paperSize="9" scale="43" orientation="portrait" horizontalDpi="0" verticalDpi="0"/>
  <rowBreaks count="1" manualBreakCount="1">
    <brk id="36" max="26" man="1"/>
  </rowBreaks>
  <colBreaks count="2" manualBreakCount="2">
    <brk id="13" max="1048575" man="1"/>
    <brk id="27" max="1048575" man="1"/>
  </colBreaks>
  <drawing r:id="rId1"/>
  <tableParts count="16">
    <tablePart r:id="rId2"/>
    <tablePart r:id="rId3"/>
    <tablePart r:id="rId4"/>
    <tablePart r:id="rId5"/>
    <tablePart r:id="rId6"/>
    <tablePart r:id="rId7"/>
    <tablePart r:id="rId8"/>
    <tablePart r:id="rId9"/>
    <tablePart r:id="rId10"/>
    <tablePart r:id="rId11"/>
    <tablePart r:id="rId12"/>
    <tablePart r:id="rId13"/>
    <tablePart r:id="rId14"/>
    <tablePart r:id="rId15"/>
    <tablePart r:id="rId16"/>
    <tablePart r:id="rId17"/>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CED227-5729-9942-B5CE-AA575C1A5475}">
  <sheetPr>
    <tabColor theme="4"/>
  </sheetPr>
  <dimension ref="B3:M112"/>
  <sheetViews>
    <sheetView showGridLines="0" topLeftCell="J1" zoomScale="75" workbookViewId="0">
      <selection activeCell="P5" sqref="P5:Y21"/>
    </sheetView>
  </sheetViews>
  <sheetFormatPr baseColWidth="10" defaultRowHeight="20"/>
  <cols>
    <col min="1" max="1" width="10.7109375" style="53"/>
    <col min="2" max="2" width="10.42578125" style="53" customWidth="1"/>
    <col min="3" max="3" width="23.42578125" style="53" customWidth="1"/>
    <col min="4" max="5" width="10.7109375" style="53"/>
    <col min="6" max="7" width="12.42578125" style="53" customWidth="1"/>
    <col min="8" max="9" width="10.7109375" style="53"/>
    <col min="10" max="11" width="12.42578125" style="53" customWidth="1"/>
    <col min="12" max="16384" width="10.7109375" style="53"/>
  </cols>
  <sheetData>
    <row r="3" spans="2:13">
      <c r="B3" s="51"/>
      <c r="C3" s="52"/>
      <c r="D3" s="52"/>
      <c r="E3" s="52"/>
      <c r="F3" s="52"/>
      <c r="H3" s="52"/>
      <c r="I3" s="52"/>
      <c r="J3" s="52"/>
      <c r="K3" s="52"/>
      <c r="L3" s="52"/>
      <c r="M3" s="54"/>
    </row>
    <row r="4" spans="2:13">
      <c r="B4" s="55"/>
      <c r="G4" s="53" t="s">
        <v>180</v>
      </c>
      <c r="M4" s="56"/>
    </row>
    <row r="5" spans="2:13">
      <c r="B5" s="55"/>
      <c r="M5" s="56"/>
    </row>
    <row r="6" spans="2:13">
      <c r="B6" s="55"/>
      <c r="C6" s="46" t="s">
        <v>114</v>
      </c>
      <c r="F6" s="25" t="s">
        <v>56</v>
      </c>
      <c r="G6" s="25" t="s">
        <v>154</v>
      </c>
      <c r="H6" s="25" t="s">
        <v>155</v>
      </c>
      <c r="J6" s="25" t="s">
        <v>56</v>
      </c>
      <c r="K6" s="25" t="s">
        <v>154</v>
      </c>
      <c r="L6" s="25" t="s">
        <v>155</v>
      </c>
      <c r="M6" s="56"/>
    </row>
    <row r="7" spans="2:13">
      <c r="B7" s="55"/>
      <c r="C7" s="31" t="s">
        <v>0</v>
      </c>
      <c r="D7" s="53" t="s">
        <v>116</v>
      </c>
      <c r="F7" s="25" t="s">
        <v>49</v>
      </c>
      <c r="G7" s="25" t="s">
        <v>156</v>
      </c>
      <c r="H7" s="25">
        <v>0</v>
      </c>
      <c r="J7" s="25" t="s">
        <v>51</v>
      </c>
      <c r="K7" s="25" t="s">
        <v>156</v>
      </c>
      <c r="L7" s="25">
        <v>34</v>
      </c>
      <c r="M7" s="56"/>
    </row>
    <row r="8" spans="2:13">
      <c r="B8" s="55"/>
      <c r="C8" s="31" t="s">
        <v>1</v>
      </c>
      <c r="D8" s="53">
        <v>186472.53690000001</v>
      </c>
      <c r="F8" s="25" t="s">
        <v>49</v>
      </c>
      <c r="G8" s="25" t="s">
        <v>157</v>
      </c>
      <c r="H8" s="25">
        <v>63</v>
      </c>
      <c r="J8" s="25" t="s">
        <v>51</v>
      </c>
      <c r="K8" s="25" t="s">
        <v>157</v>
      </c>
      <c r="L8" s="25">
        <v>192</v>
      </c>
      <c r="M8" s="56"/>
    </row>
    <row r="9" spans="2:13">
      <c r="B9" s="55"/>
      <c r="C9" s="31" t="s">
        <v>21</v>
      </c>
      <c r="D9" s="53">
        <v>157293.5367</v>
      </c>
      <c r="F9" s="25" t="s">
        <v>49</v>
      </c>
      <c r="G9" s="25" t="s">
        <v>158</v>
      </c>
      <c r="H9" s="25">
        <v>133</v>
      </c>
      <c r="J9" s="25" t="s">
        <v>51</v>
      </c>
      <c r="K9" s="25" t="s">
        <v>158</v>
      </c>
      <c r="L9" s="25">
        <v>194</v>
      </c>
      <c r="M9" s="56"/>
    </row>
    <row r="10" spans="2:13">
      <c r="B10" s="55"/>
      <c r="C10" s="31" t="s">
        <v>15</v>
      </c>
      <c r="D10" s="53">
        <v>151228.52420000001</v>
      </c>
      <c r="F10" s="25" t="s">
        <v>49</v>
      </c>
      <c r="G10" s="25" t="s">
        <v>132</v>
      </c>
      <c r="H10" s="25">
        <f>SUM(H7:H9)</f>
        <v>196</v>
      </c>
      <c r="J10" s="25" t="s">
        <v>51</v>
      </c>
      <c r="K10" s="25" t="s">
        <v>132</v>
      </c>
      <c r="L10" s="25">
        <f>SUM(L7:L9)</f>
        <v>420</v>
      </c>
      <c r="M10" s="56"/>
    </row>
    <row r="11" spans="2:13">
      <c r="B11" s="55"/>
      <c r="C11" s="31"/>
      <c r="F11" s="25"/>
      <c r="G11" s="25"/>
      <c r="H11" s="25"/>
      <c r="J11" s="25"/>
      <c r="K11" s="25"/>
      <c r="L11" s="25"/>
      <c r="M11" s="56"/>
    </row>
    <row r="12" spans="2:13">
      <c r="B12" s="55"/>
      <c r="C12" s="46" t="s">
        <v>118</v>
      </c>
      <c r="F12" s="25" t="s">
        <v>47</v>
      </c>
      <c r="G12" s="25" t="s">
        <v>156</v>
      </c>
      <c r="H12" s="25">
        <v>3</v>
      </c>
      <c r="J12" s="25" t="s">
        <v>110</v>
      </c>
      <c r="K12" s="25" t="s">
        <v>156</v>
      </c>
      <c r="L12" s="25">
        <v>7</v>
      </c>
      <c r="M12" s="56"/>
    </row>
    <row r="13" spans="2:13">
      <c r="B13" s="55"/>
      <c r="C13" s="31" t="s">
        <v>0</v>
      </c>
      <c r="D13" s="53" t="s">
        <v>116</v>
      </c>
      <c r="F13" s="25" t="s">
        <v>47</v>
      </c>
      <c r="G13" s="25" t="s">
        <v>157</v>
      </c>
      <c r="H13" s="25">
        <v>47</v>
      </c>
      <c r="J13" s="25" t="s">
        <v>110</v>
      </c>
      <c r="K13" s="25" t="s">
        <v>157</v>
      </c>
      <c r="L13" s="25">
        <v>99</v>
      </c>
      <c r="M13" s="56"/>
    </row>
    <row r="14" spans="2:13">
      <c r="B14" s="55"/>
      <c r="C14" s="31" t="s">
        <v>3</v>
      </c>
      <c r="D14" s="53">
        <v>37105.3197</v>
      </c>
      <c r="F14" s="25" t="s">
        <v>47</v>
      </c>
      <c r="G14" s="25" t="s">
        <v>158</v>
      </c>
      <c r="H14" s="25">
        <v>98</v>
      </c>
      <c r="J14" s="25" t="s">
        <v>110</v>
      </c>
      <c r="K14" s="25" t="s">
        <v>158</v>
      </c>
      <c r="L14" s="25">
        <v>220</v>
      </c>
      <c r="M14" s="56"/>
    </row>
    <row r="15" spans="2:13">
      <c r="B15" s="55"/>
      <c r="C15" s="31" t="s">
        <v>10</v>
      </c>
      <c r="D15" s="53">
        <v>38504.545400000003</v>
      </c>
      <c r="F15" s="25" t="s">
        <v>47</v>
      </c>
      <c r="G15" s="25" t="s">
        <v>132</v>
      </c>
      <c r="H15" s="25">
        <f>SUM(H12:H14)</f>
        <v>148</v>
      </c>
      <c r="J15" s="25" t="s">
        <v>110</v>
      </c>
      <c r="K15" s="25" t="s">
        <v>132</v>
      </c>
      <c r="L15" s="25">
        <f>SUM(L12:L14)</f>
        <v>326</v>
      </c>
      <c r="M15" s="56"/>
    </row>
    <row r="16" spans="2:13">
      <c r="B16" s="55"/>
      <c r="C16" s="31" t="s">
        <v>8</v>
      </c>
      <c r="D16" s="53">
        <v>43276.940699999999</v>
      </c>
      <c r="F16" s="25"/>
      <c r="G16" s="25"/>
      <c r="H16" s="25"/>
      <c r="J16" s="25"/>
      <c r="K16" s="25"/>
      <c r="L16" s="25"/>
      <c r="M16" s="56"/>
    </row>
    <row r="17" spans="2:13">
      <c r="B17" s="55"/>
      <c r="F17" s="25" t="s">
        <v>48</v>
      </c>
      <c r="G17" s="25" t="s">
        <v>156</v>
      </c>
      <c r="H17" s="25">
        <v>0</v>
      </c>
      <c r="J17" s="25" t="s">
        <v>59</v>
      </c>
      <c r="K17" s="25" t="s">
        <v>156</v>
      </c>
      <c r="L17" s="25">
        <v>28</v>
      </c>
      <c r="M17" s="56"/>
    </row>
    <row r="18" spans="2:13">
      <c r="B18" s="55"/>
      <c r="F18" s="25" t="s">
        <v>48</v>
      </c>
      <c r="G18" s="25" t="s">
        <v>157</v>
      </c>
      <c r="H18" s="25">
        <v>21</v>
      </c>
      <c r="J18" s="25" t="s">
        <v>59</v>
      </c>
      <c r="K18" s="25" t="s">
        <v>157</v>
      </c>
      <c r="L18" s="25">
        <v>205</v>
      </c>
      <c r="M18" s="56"/>
    </row>
    <row r="19" spans="2:13">
      <c r="B19" s="55"/>
      <c r="F19" s="25" t="s">
        <v>48</v>
      </c>
      <c r="G19" s="25" t="s">
        <v>158</v>
      </c>
      <c r="H19" s="25">
        <v>38</v>
      </c>
      <c r="J19" s="25" t="s">
        <v>59</v>
      </c>
      <c r="K19" s="25" t="s">
        <v>158</v>
      </c>
      <c r="L19" s="25">
        <v>167</v>
      </c>
      <c r="M19" s="56"/>
    </row>
    <row r="20" spans="2:13">
      <c r="B20" s="55"/>
      <c r="F20" s="25" t="s">
        <v>48</v>
      </c>
      <c r="G20" s="25" t="s">
        <v>132</v>
      </c>
      <c r="H20" s="25">
        <f>SUM(H17:H19)</f>
        <v>59</v>
      </c>
      <c r="J20" s="25" t="s">
        <v>59</v>
      </c>
      <c r="K20" s="25" t="s">
        <v>132</v>
      </c>
      <c r="L20" s="25">
        <f>SUM(L17:L19)</f>
        <v>400</v>
      </c>
      <c r="M20" s="56"/>
    </row>
    <row r="21" spans="2:13">
      <c r="B21" s="55"/>
      <c r="M21" s="56"/>
    </row>
    <row r="22" spans="2:13">
      <c r="B22" s="55"/>
      <c r="M22" s="56"/>
    </row>
    <row r="23" spans="2:13">
      <c r="B23" s="55"/>
      <c r="M23" s="56"/>
    </row>
    <row r="24" spans="2:13">
      <c r="B24" s="55"/>
      <c r="M24" s="56"/>
    </row>
    <row r="25" spans="2:13">
      <c r="B25" s="55"/>
      <c r="M25" s="56"/>
    </row>
    <row r="26" spans="2:13">
      <c r="B26" s="55"/>
      <c r="C26" s="53" t="s">
        <v>56</v>
      </c>
      <c r="D26" s="53" t="s">
        <v>160</v>
      </c>
      <c r="E26" s="53" t="s">
        <v>58</v>
      </c>
      <c r="M26" s="56"/>
    </row>
    <row r="27" spans="2:13">
      <c r="B27" s="55"/>
      <c r="C27" s="53" t="s">
        <v>49</v>
      </c>
      <c r="D27" s="53">
        <f>H10</f>
        <v>196</v>
      </c>
      <c r="E27" s="53">
        <v>1</v>
      </c>
      <c r="M27" s="56"/>
    </row>
    <row r="28" spans="2:13">
      <c r="B28" s="55"/>
      <c r="C28" s="53" t="s">
        <v>47</v>
      </c>
      <c r="D28" s="53">
        <f>H15</f>
        <v>148</v>
      </c>
      <c r="E28" s="53">
        <v>2</v>
      </c>
      <c r="M28" s="56"/>
    </row>
    <row r="29" spans="2:13">
      <c r="B29" s="55"/>
      <c r="C29" s="53" t="s">
        <v>48</v>
      </c>
      <c r="D29" s="53">
        <f>H20</f>
        <v>59</v>
      </c>
      <c r="E29" s="53">
        <v>3</v>
      </c>
      <c r="M29" s="56"/>
    </row>
    <row r="30" spans="2:13">
      <c r="B30" s="55"/>
      <c r="C30" s="53" t="s">
        <v>59</v>
      </c>
      <c r="D30" s="53">
        <v>400</v>
      </c>
      <c r="E30" s="53">
        <v>23</v>
      </c>
      <c r="M30" s="56"/>
    </row>
    <row r="31" spans="2:13">
      <c r="B31" s="55"/>
      <c r="C31" s="53" t="s">
        <v>159</v>
      </c>
      <c r="D31" s="53">
        <v>326</v>
      </c>
      <c r="E31" s="53">
        <v>24</v>
      </c>
      <c r="M31" s="56"/>
    </row>
    <row r="32" spans="2:13">
      <c r="B32" s="55"/>
      <c r="C32" s="53" t="s">
        <v>51</v>
      </c>
      <c r="D32" s="53">
        <v>420</v>
      </c>
      <c r="E32" s="53">
        <v>25</v>
      </c>
      <c r="M32" s="56"/>
    </row>
    <row r="33" spans="2:13">
      <c r="B33" s="55"/>
      <c r="M33" s="56"/>
    </row>
    <row r="34" spans="2:13">
      <c r="B34" s="55"/>
      <c r="M34" s="56"/>
    </row>
    <row r="35" spans="2:13">
      <c r="B35" s="55"/>
      <c r="M35" s="56"/>
    </row>
    <row r="36" spans="2:13">
      <c r="B36" s="57"/>
      <c r="C36" s="58"/>
      <c r="D36" s="58"/>
      <c r="E36" s="58"/>
      <c r="F36" s="58"/>
      <c r="G36" s="58"/>
      <c r="H36" s="58"/>
      <c r="I36" s="58"/>
      <c r="J36" s="58"/>
      <c r="K36" s="58"/>
      <c r="L36" s="58"/>
      <c r="M36" s="59"/>
    </row>
    <row r="40" spans="2:13">
      <c r="B40" s="60"/>
      <c r="C40" s="61"/>
      <c r="D40" s="61"/>
      <c r="E40" s="61"/>
      <c r="F40" s="61"/>
      <c r="G40" s="61"/>
      <c r="H40" s="61"/>
      <c r="I40" s="61"/>
      <c r="J40" s="61"/>
      <c r="K40" s="61"/>
      <c r="L40" s="61"/>
      <c r="M40" s="62"/>
    </row>
    <row r="41" spans="2:13">
      <c r="B41" s="63"/>
      <c r="G41" s="53" t="s">
        <v>181</v>
      </c>
      <c r="M41" s="64"/>
    </row>
    <row r="42" spans="2:13">
      <c r="B42" s="63"/>
      <c r="M42" s="64"/>
    </row>
    <row r="43" spans="2:13">
      <c r="B43" s="63"/>
      <c r="C43" s="46" t="s">
        <v>122</v>
      </c>
      <c r="F43" s="25" t="s">
        <v>56</v>
      </c>
      <c r="G43" s="25" t="s">
        <v>154</v>
      </c>
      <c r="H43" s="25" t="s">
        <v>155</v>
      </c>
      <c r="J43" s="25" t="s">
        <v>56</v>
      </c>
      <c r="K43" s="25" t="s">
        <v>154</v>
      </c>
      <c r="L43" s="25" t="s">
        <v>155</v>
      </c>
      <c r="M43" s="64"/>
    </row>
    <row r="44" spans="2:13">
      <c r="B44" s="63"/>
      <c r="C44" s="31" t="s">
        <v>0</v>
      </c>
      <c r="D44" s="53" t="s">
        <v>121</v>
      </c>
      <c r="F44" s="25" t="s">
        <v>49</v>
      </c>
      <c r="G44" s="25" t="s">
        <v>156</v>
      </c>
      <c r="H44" s="25">
        <v>0</v>
      </c>
      <c r="J44" s="25" t="s">
        <v>75</v>
      </c>
      <c r="K44" s="25" t="s">
        <v>156</v>
      </c>
      <c r="L44" s="25">
        <v>10</v>
      </c>
      <c r="M44" s="64"/>
    </row>
    <row r="45" spans="2:13">
      <c r="B45" s="63"/>
      <c r="C45" s="31" t="s">
        <v>1</v>
      </c>
      <c r="D45" s="53">
        <v>12400</v>
      </c>
      <c r="F45" s="25" t="s">
        <v>49</v>
      </c>
      <c r="G45" s="25" t="s">
        <v>157</v>
      </c>
      <c r="H45" s="25">
        <v>63</v>
      </c>
      <c r="J45" s="25" t="s">
        <v>75</v>
      </c>
      <c r="K45" s="25" t="s">
        <v>157</v>
      </c>
      <c r="L45" s="25">
        <v>64</v>
      </c>
      <c r="M45" s="64"/>
    </row>
    <row r="46" spans="2:13">
      <c r="B46" s="63"/>
      <c r="C46" s="31" t="s">
        <v>24</v>
      </c>
      <c r="D46" s="53">
        <v>9850</v>
      </c>
      <c r="F46" s="25" t="s">
        <v>49</v>
      </c>
      <c r="G46" s="25" t="s">
        <v>158</v>
      </c>
      <c r="H46" s="25">
        <v>133</v>
      </c>
      <c r="J46" s="25" t="s">
        <v>75</v>
      </c>
      <c r="K46" s="25" t="s">
        <v>158</v>
      </c>
      <c r="L46" s="25">
        <v>129</v>
      </c>
      <c r="M46" s="64"/>
    </row>
    <row r="47" spans="2:13">
      <c r="B47" s="63"/>
      <c r="C47" s="31" t="s">
        <v>15</v>
      </c>
      <c r="D47" s="53">
        <v>9000</v>
      </c>
      <c r="F47" s="25" t="s">
        <v>49</v>
      </c>
      <c r="G47" s="25" t="s">
        <v>132</v>
      </c>
      <c r="H47" s="25">
        <f>SUM(H44:H46)</f>
        <v>196</v>
      </c>
      <c r="J47" s="25" t="s">
        <v>75</v>
      </c>
      <c r="K47" s="25" t="s">
        <v>132</v>
      </c>
      <c r="L47" s="25">
        <f>SUM(L44:L46)</f>
        <v>203</v>
      </c>
      <c r="M47" s="64"/>
    </row>
    <row r="48" spans="2:13">
      <c r="B48" s="63"/>
      <c r="C48" s="31"/>
      <c r="F48" s="25"/>
      <c r="G48" s="25"/>
      <c r="H48" s="25"/>
      <c r="J48" s="25"/>
      <c r="K48" s="25"/>
      <c r="L48" s="25"/>
      <c r="M48" s="64"/>
    </row>
    <row r="49" spans="2:13">
      <c r="B49" s="63"/>
      <c r="C49" s="46" t="s">
        <v>128</v>
      </c>
      <c r="D49" s="65"/>
      <c r="F49" s="25" t="s">
        <v>111</v>
      </c>
      <c r="G49" s="25" t="s">
        <v>156</v>
      </c>
      <c r="H49" s="25">
        <v>1</v>
      </c>
      <c r="J49" s="25" t="s">
        <v>59</v>
      </c>
      <c r="K49" s="25" t="s">
        <v>156</v>
      </c>
      <c r="L49" s="25">
        <v>28</v>
      </c>
      <c r="M49" s="64"/>
    </row>
    <row r="50" spans="2:13">
      <c r="B50" s="63"/>
      <c r="C50" s="31" t="s">
        <v>0</v>
      </c>
      <c r="D50" s="53" t="s">
        <v>121</v>
      </c>
      <c r="F50" s="25" t="s">
        <v>111</v>
      </c>
      <c r="G50" s="25" t="s">
        <v>157</v>
      </c>
      <c r="H50" s="25">
        <v>51</v>
      </c>
      <c r="J50" s="25" t="s">
        <v>59</v>
      </c>
      <c r="K50" s="25" t="s">
        <v>157</v>
      </c>
      <c r="L50" s="25">
        <v>205</v>
      </c>
      <c r="M50" s="64"/>
    </row>
    <row r="51" spans="2:13">
      <c r="B51" s="63"/>
      <c r="C51" s="50" t="s">
        <v>17</v>
      </c>
      <c r="D51" s="61">
        <v>3800</v>
      </c>
      <c r="F51" s="25" t="s">
        <v>111</v>
      </c>
      <c r="G51" s="25" t="s">
        <v>158</v>
      </c>
      <c r="H51" s="25">
        <v>55</v>
      </c>
      <c r="J51" s="25" t="s">
        <v>59</v>
      </c>
      <c r="K51" s="25" t="s">
        <v>158</v>
      </c>
      <c r="L51" s="25">
        <v>167</v>
      </c>
      <c r="M51" s="64"/>
    </row>
    <row r="52" spans="2:13">
      <c r="B52" s="63"/>
      <c r="C52" s="50" t="s">
        <v>10</v>
      </c>
      <c r="D52" s="61">
        <v>4300</v>
      </c>
      <c r="F52" s="25" t="s">
        <v>111</v>
      </c>
      <c r="G52" s="25" t="s">
        <v>132</v>
      </c>
      <c r="H52" s="25">
        <f>SUM(H49:H51)</f>
        <v>107</v>
      </c>
      <c r="J52" s="25" t="s">
        <v>59</v>
      </c>
      <c r="K52" s="25" t="s">
        <v>132</v>
      </c>
      <c r="L52" s="25">
        <f>SUM(L49:L51)</f>
        <v>400</v>
      </c>
      <c r="M52" s="64"/>
    </row>
    <row r="53" spans="2:13">
      <c r="B53" s="63"/>
      <c r="C53" s="50" t="s">
        <v>23</v>
      </c>
      <c r="D53" s="61">
        <v>4500</v>
      </c>
      <c r="F53" s="25"/>
      <c r="G53" s="25"/>
      <c r="H53" s="25"/>
      <c r="J53" s="25"/>
      <c r="K53" s="25"/>
      <c r="L53" s="25"/>
      <c r="M53" s="64"/>
    </row>
    <row r="54" spans="2:13">
      <c r="B54" s="63"/>
      <c r="F54" s="25" t="s">
        <v>47</v>
      </c>
      <c r="G54" s="25" t="s">
        <v>156</v>
      </c>
      <c r="H54" s="25">
        <v>3</v>
      </c>
      <c r="J54" s="25" t="s">
        <v>113</v>
      </c>
      <c r="K54" s="25" t="s">
        <v>156</v>
      </c>
      <c r="L54" s="25">
        <v>2</v>
      </c>
      <c r="M54" s="64"/>
    </row>
    <row r="55" spans="2:13">
      <c r="B55" s="63"/>
      <c r="F55" s="25" t="s">
        <v>47</v>
      </c>
      <c r="G55" s="25" t="s">
        <v>157</v>
      </c>
      <c r="H55" s="25">
        <v>47</v>
      </c>
      <c r="J55" s="25" t="s">
        <v>113</v>
      </c>
      <c r="K55" s="25" t="s">
        <v>157</v>
      </c>
      <c r="L55" s="25">
        <v>52</v>
      </c>
      <c r="M55" s="64"/>
    </row>
    <row r="56" spans="2:13">
      <c r="B56" s="63"/>
      <c r="F56" s="25" t="s">
        <v>47</v>
      </c>
      <c r="G56" s="25" t="s">
        <v>158</v>
      </c>
      <c r="H56" s="25">
        <v>98</v>
      </c>
      <c r="J56" s="25" t="s">
        <v>113</v>
      </c>
      <c r="K56" s="25" t="s">
        <v>158</v>
      </c>
      <c r="L56" s="25">
        <v>55</v>
      </c>
      <c r="M56" s="64"/>
    </row>
    <row r="57" spans="2:13">
      <c r="B57" s="63"/>
      <c r="F57" s="25" t="s">
        <v>47</v>
      </c>
      <c r="G57" s="25" t="s">
        <v>132</v>
      </c>
      <c r="H57" s="25">
        <f>SUM(H54:H56)</f>
        <v>148</v>
      </c>
      <c r="J57" s="25" t="s">
        <v>113</v>
      </c>
      <c r="K57" s="25" t="s">
        <v>132</v>
      </c>
      <c r="L57" s="25">
        <f>SUM(L54:L56)</f>
        <v>109</v>
      </c>
      <c r="M57" s="64"/>
    </row>
    <row r="58" spans="2:13">
      <c r="B58" s="63"/>
      <c r="M58" s="64"/>
    </row>
    <row r="59" spans="2:13">
      <c r="B59" s="63"/>
      <c r="M59" s="64"/>
    </row>
    <row r="60" spans="2:13">
      <c r="B60" s="63"/>
      <c r="M60" s="64"/>
    </row>
    <row r="61" spans="2:13">
      <c r="B61" s="63"/>
      <c r="M61" s="64"/>
    </row>
    <row r="62" spans="2:13">
      <c r="B62" s="63"/>
      <c r="M62" s="64"/>
    </row>
    <row r="63" spans="2:13">
      <c r="B63" s="63"/>
      <c r="C63" s="53" t="s">
        <v>56</v>
      </c>
      <c r="D63" s="53" t="s">
        <v>160</v>
      </c>
      <c r="E63" s="53" t="s">
        <v>58</v>
      </c>
      <c r="M63" s="64"/>
    </row>
    <row r="64" spans="2:13">
      <c r="B64" s="63"/>
      <c r="C64" s="53" t="s">
        <v>49</v>
      </c>
      <c r="D64" s="53">
        <f>H47</f>
        <v>196</v>
      </c>
      <c r="E64" s="53">
        <v>1</v>
      </c>
      <c r="M64" s="64"/>
    </row>
    <row r="65" spans="2:13">
      <c r="B65" s="63"/>
      <c r="C65" s="53" t="s">
        <v>111</v>
      </c>
      <c r="D65" s="53">
        <f>H52</f>
        <v>107</v>
      </c>
      <c r="E65" s="53">
        <v>2</v>
      </c>
      <c r="M65" s="64"/>
    </row>
    <row r="66" spans="2:13">
      <c r="B66" s="63"/>
      <c r="C66" s="53" t="s">
        <v>47</v>
      </c>
      <c r="D66" s="53">
        <f>H57</f>
        <v>148</v>
      </c>
      <c r="E66" s="53">
        <v>3</v>
      </c>
      <c r="M66" s="64"/>
    </row>
    <row r="67" spans="2:13">
      <c r="B67" s="63"/>
      <c r="C67" s="53" t="s">
        <v>113</v>
      </c>
      <c r="D67" s="53">
        <f>L57</f>
        <v>109</v>
      </c>
      <c r="E67" s="53">
        <v>23</v>
      </c>
      <c r="M67" s="64"/>
    </row>
    <row r="68" spans="2:13">
      <c r="B68" s="63"/>
      <c r="C68" s="53" t="s">
        <v>59</v>
      </c>
      <c r="D68" s="53">
        <f>L52</f>
        <v>400</v>
      </c>
      <c r="E68" s="53">
        <v>24</v>
      </c>
      <c r="M68" s="64"/>
    </row>
    <row r="69" spans="2:13">
      <c r="B69" s="63"/>
      <c r="C69" s="53" t="s">
        <v>75</v>
      </c>
      <c r="D69" s="53">
        <f>L47</f>
        <v>203</v>
      </c>
      <c r="E69" s="53">
        <v>25</v>
      </c>
      <c r="M69" s="64"/>
    </row>
    <row r="70" spans="2:13">
      <c r="B70" s="63"/>
      <c r="M70" s="64"/>
    </row>
    <row r="71" spans="2:13">
      <c r="B71" s="63"/>
      <c r="M71" s="64"/>
    </row>
    <row r="72" spans="2:13">
      <c r="B72" s="63"/>
      <c r="M72" s="64"/>
    </row>
    <row r="73" spans="2:13">
      <c r="B73" s="63"/>
      <c r="M73" s="64"/>
    </row>
    <row r="74" spans="2:13">
      <c r="B74" s="66"/>
      <c r="C74" s="67"/>
      <c r="D74" s="67"/>
      <c r="E74" s="67"/>
      <c r="F74" s="67"/>
      <c r="G74" s="67"/>
      <c r="H74" s="67"/>
      <c r="I74" s="67"/>
      <c r="J74" s="67"/>
      <c r="K74" s="67"/>
      <c r="L74" s="67"/>
      <c r="M74" s="68"/>
    </row>
    <row r="77" spans="2:13">
      <c r="B77" s="69"/>
      <c r="C77" s="70"/>
      <c r="D77" s="70"/>
      <c r="E77" s="70"/>
      <c r="F77" s="70"/>
      <c r="G77" s="70"/>
      <c r="H77" s="70"/>
      <c r="I77" s="70"/>
      <c r="J77" s="70"/>
      <c r="K77" s="70"/>
      <c r="L77" s="70"/>
      <c r="M77" s="71"/>
    </row>
    <row r="78" spans="2:13">
      <c r="B78" s="72"/>
      <c r="G78" s="53" t="s">
        <v>182</v>
      </c>
      <c r="M78" s="73"/>
    </row>
    <row r="79" spans="2:13">
      <c r="B79" s="72"/>
      <c r="M79" s="73"/>
    </row>
    <row r="80" spans="2:13">
      <c r="B80" s="72"/>
      <c r="C80" s="53" t="s">
        <v>124</v>
      </c>
      <c r="F80" s="25" t="s">
        <v>56</v>
      </c>
      <c r="G80" s="25" t="s">
        <v>154</v>
      </c>
      <c r="H80" s="25" t="s">
        <v>155</v>
      </c>
      <c r="J80" s="25" t="s">
        <v>56</v>
      </c>
      <c r="K80" s="25" t="s">
        <v>154</v>
      </c>
      <c r="L80" s="25" t="s">
        <v>155</v>
      </c>
      <c r="M80" s="73"/>
    </row>
    <row r="81" spans="2:13">
      <c r="B81" s="72"/>
      <c r="C81" s="53" t="s">
        <v>0</v>
      </c>
      <c r="D81" s="53" t="s">
        <v>120</v>
      </c>
      <c r="F81" s="25" t="s">
        <v>49</v>
      </c>
      <c r="G81" s="25" t="s">
        <v>156</v>
      </c>
      <c r="H81" s="25">
        <v>0</v>
      </c>
      <c r="J81" s="25" t="s">
        <v>60</v>
      </c>
      <c r="K81" s="25" t="s">
        <v>156</v>
      </c>
      <c r="L81" s="25">
        <v>17</v>
      </c>
      <c r="M81" s="73"/>
    </row>
    <row r="82" spans="2:13">
      <c r="B82" s="72"/>
      <c r="C82" s="53" t="s">
        <v>1</v>
      </c>
      <c r="D82" s="53">
        <v>2850000</v>
      </c>
      <c r="F82" s="25" t="s">
        <v>49</v>
      </c>
      <c r="G82" s="25" t="s">
        <v>157</v>
      </c>
      <c r="H82" s="25">
        <v>63</v>
      </c>
      <c r="J82" s="25" t="s">
        <v>60</v>
      </c>
      <c r="K82" s="25" t="s">
        <v>157</v>
      </c>
      <c r="L82" s="25">
        <v>73</v>
      </c>
      <c r="M82" s="73"/>
    </row>
    <row r="83" spans="2:13">
      <c r="B83" s="72"/>
      <c r="C83" s="53" t="s">
        <v>20</v>
      </c>
      <c r="D83" s="53">
        <v>1270000</v>
      </c>
      <c r="F83" s="25" t="s">
        <v>49</v>
      </c>
      <c r="G83" s="25" t="s">
        <v>158</v>
      </c>
      <c r="H83" s="25">
        <v>133</v>
      </c>
      <c r="J83" s="25" t="s">
        <v>60</v>
      </c>
      <c r="K83" s="25" t="s">
        <v>158</v>
      </c>
      <c r="L83" s="25">
        <v>66</v>
      </c>
      <c r="M83" s="73"/>
    </row>
    <row r="84" spans="2:13">
      <c r="B84" s="72"/>
      <c r="C84" s="53" t="s">
        <v>16</v>
      </c>
      <c r="D84" s="53">
        <v>950000</v>
      </c>
      <c r="F84" s="25" t="s">
        <v>49</v>
      </c>
      <c r="G84" s="25" t="s">
        <v>132</v>
      </c>
      <c r="H84" s="25">
        <f>SUM(H81:H83)</f>
        <v>196</v>
      </c>
      <c r="J84" s="25" t="s">
        <v>60</v>
      </c>
      <c r="K84" s="25" t="s">
        <v>132</v>
      </c>
      <c r="L84" s="25">
        <f>SUM(L81:L83)</f>
        <v>156</v>
      </c>
      <c r="M84" s="73"/>
    </row>
    <row r="85" spans="2:13">
      <c r="B85" s="72"/>
      <c r="F85" s="25"/>
      <c r="G85" s="25"/>
      <c r="H85" s="25"/>
      <c r="J85" s="25"/>
      <c r="K85" s="25"/>
      <c r="L85" s="25"/>
      <c r="M85" s="73"/>
    </row>
    <row r="86" spans="2:13">
      <c r="B86" s="72"/>
      <c r="C86" s="53" t="s">
        <v>126</v>
      </c>
      <c r="F86" s="25" t="s">
        <v>112</v>
      </c>
      <c r="G86" s="25" t="s">
        <v>156</v>
      </c>
      <c r="H86" s="25">
        <v>15</v>
      </c>
      <c r="J86" s="25" t="s">
        <v>51</v>
      </c>
      <c r="K86" s="25" t="s">
        <v>156</v>
      </c>
      <c r="L86" s="25">
        <v>34</v>
      </c>
      <c r="M86" s="73"/>
    </row>
    <row r="87" spans="2:13">
      <c r="B87" s="72"/>
      <c r="C87" s="53" t="s">
        <v>0</v>
      </c>
      <c r="D87" s="53" t="s">
        <v>120</v>
      </c>
      <c r="F87" s="25" t="s">
        <v>112</v>
      </c>
      <c r="G87" s="25" t="s">
        <v>157</v>
      </c>
      <c r="H87" s="25">
        <v>94</v>
      </c>
      <c r="J87" s="25" t="s">
        <v>51</v>
      </c>
      <c r="K87" s="25" t="s">
        <v>157</v>
      </c>
      <c r="L87" s="25">
        <v>192</v>
      </c>
      <c r="M87" s="73"/>
    </row>
    <row r="88" spans="2:13">
      <c r="B88" s="72"/>
      <c r="C88" s="53" t="s">
        <v>9</v>
      </c>
      <c r="D88" s="53">
        <v>143000</v>
      </c>
      <c r="F88" s="25" t="s">
        <v>112</v>
      </c>
      <c r="G88" s="25" t="s">
        <v>158</v>
      </c>
      <c r="H88" s="25">
        <v>120</v>
      </c>
      <c r="J88" s="25" t="s">
        <v>51</v>
      </c>
      <c r="K88" s="25" t="s">
        <v>158</v>
      </c>
      <c r="L88" s="25">
        <v>194</v>
      </c>
      <c r="M88" s="73"/>
    </row>
    <row r="89" spans="2:13">
      <c r="B89" s="72"/>
      <c r="C89" s="53" t="s">
        <v>3</v>
      </c>
      <c r="D89" s="53">
        <v>210000</v>
      </c>
      <c r="F89" s="25" t="s">
        <v>112</v>
      </c>
      <c r="G89" s="25" t="s">
        <v>132</v>
      </c>
      <c r="H89" s="25">
        <f>SUM(H86:H88)</f>
        <v>229</v>
      </c>
      <c r="J89" s="25" t="s">
        <v>51</v>
      </c>
      <c r="K89" s="25" t="s">
        <v>132</v>
      </c>
      <c r="L89" s="25">
        <f>SUM(L86:L88)</f>
        <v>420</v>
      </c>
      <c r="M89" s="73"/>
    </row>
    <row r="90" spans="2:13">
      <c r="B90" s="72"/>
      <c r="C90" s="53" t="s">
        <v>10</v>
      </c>
      <c r="D90" s="53">
        <v>214000</v>
      </c>
      <c r="F90" s="25"/>
      <c r="G90" s="25"/>
      <c r="H90" s="25"/>
      <c r="J90" s="25"/>
      <c r="K90" s="25"/>
      <c r="L90" s="25"/>
      <c r="M90" s="73"/>
    </row>
    <row r="91" spans="2:13">
      <c r="B91" s="72"/>
      <c r="F91" s="25" t="s">
        <v>74</v>
      </c>
      <c r="G91" s="25" t="s">
        <v>156</v>
      </c>
      <c r="H91" s="25">
        <v>5</v>
      </c>
      <c r="J91" s="25" t="s">
        <v>59</v>
      </c>
      <c r="K91" s="25" t="s">
        <v>156</v>
      </c>
      <c r="L91" s="25">
        <v>28</v>
      </c>
      <c r="M91" s="73"/>
    </row>
    <row r="92" spans="2:13">
      <c r="B92" s="72"/>
      <c r="F92" s="25" t="s">
        <v>74</v>
      </c>
      <c r="G92" s="25" t="s">
        <v>157</v>
      </c>
      <c r="H92" s="25">
        <v>36</v>
      </c>
      <c r="J92" s="25" t="s">
        <v>59</v>
      </c>
      <c r="K92" s="25" t="s">
        <v>157</v>
      </c>
      <c r="L92" s="25">
        <v>205</v>
      </c>
      <c r="M92" s="73"/>
    </row>
    <row r="93" spans="2:13">
      <c r="B93" s="72"/>
      <c r="F93" s="25" t="s">
        <v>74</v>
      </c>
      <c r="G93" s="25" t="s">
        <v>158</v>
      </c>
      <c r="H93" s="25">
        <v>49</v>
      </c>
      <c r="J93" s="25" t="s">
        <v>59</v>
      </c>
      <c r="K93" s="25" t="s">
        <v>158</v>
      </c>
      <c r="L93" s="25">
        <v>167</v>
      </c>
      <c r="M93" s="73"/>
    </row>
    <row r="94" spans="2:13">
      <c r="B94" s="72"/>
      <c r="F94" s="25" t="s">
        <v>74</v>
      </c>
      <c r="G94" s="25" t="s">
        <v>132</v>
      </c>
      <c r="H94" s="25">
        <f>SUM(H91:H93)</f>
        <v>90</v>
      </c>
      <c r="J94" s="25" t="s">
        <v>59</v>
      </c>
      <c r="K94" s="25" t="s">
        <v>132</v>
      </c>
      <c r="L94" s="25">
        <f>SUM(L91:L93)</f>
        <v>400</v>
      </c>
      <c r="M94" s="73"/>
    </row>
    <row r="95" spans="2:13">
      <c r="B95" s="72"/>
      <c r="M95" s="73"/>
    </row>
    <row r="96" spans="2:13">
      <c r="B96" s="72"/>
      <c r="M96" s="73"/>
    </row>
    <row r="97" spans="2:13">
      <c r="B97" s="72"/>
      <c r="M97" s="73"/>
    </row>
    <row r="98" spans="2:13">
      <c r="B98" s="72"/>
      <c r="M98" s="73"/>
    </row>
    <row r="99" spans="2:13">
      <c r="B99" s="72"/>
      <c r="M99" s="73"/>
    </row>
    <row r="100" spans="2:13">
      <c r="B100" s="72"/>
      <c r="C100" s="53" t="s">
        <v>56</v>
      </c>
      <c r="D100" s="53" t="s">
        <v>160</v>
      </c>
      <c r="E100" s="53" t="s">
        <v>58</v>
      </c>
      <c r="M100" s="73"/>
    </row>
    <row r="101" spans="2:13">
      <c r="B101" s="72"/>
      <c r="C101" s="53" t="str">
        <f>F81</f>
        <v>강남구</v>
      </c>
      <c r="D101" s="53">
        <f>H84</f>
        <v>196</v>
      </c>
      <c r="E101" s="53">
        <v>1</v>
      </c>
      <c r="M101" s="73"/>
    </row>
    <row r="102" spans="2:13">
      <c r="B102" s="72"/>
      <c r="C102" s="53" t="str">
        <f>F86</f>
        <v>영등포구</v>
      </c>
      <c r="D102" s="53">
        <f>H89</f>
        <v>229</v>
      </c>
      <c r="E102" s="53">
        <v>2</v>
      </c>
      <c r="M102" s="73"/>
    </row>
    <row r="103" spans="2:13">
      <c r="B103" s="72"/>
      <c r="C103" s="53" t="str">
        <f>F91</f>
        <v>성동구</v>
      </c>
      <c r="D103" s="53">
        <f>H94</f>
        <v>90</v>
      </c>
      <c r="E103" s="53">
        <v>3</v>
      </c>
      <c r="M103" s="73"/>
    </row>
    <row r="104" spans="2:13">
      <c r="B104" s="72"/>
      <c r="C104" s="53" t="str">
        <f>J81</f>
        <v>노원구</v>
      </c>
      <c r="D104" s="53">
        <f>L94</f>
        <v>400</v>
      </c>
      <c r="E104" s="53">
        <v>23</v>
      </c>
      <c r="M104" s="73"/>
    </row>
    <row r="105" spans="2:13">
      <c r="B105" s="72"/>
      <c r="C105" s="53" t="str">
        <f>J86</f>
        <v>강북구</v>
      </c>
      <c r="D105" s="53">
        <f>L89</f>
        <v>420</v>
      </c>
      <c r="E105" s="53">
        <v>24</v>
      </c>
      <c r="M105" s="73"/>
    </row>
    <row r="106" spans="2:13">
      <c r="B106" s="72"/>
      <c r="C106" s="53" t="str">
        <f>J91</f>
        <v>도봉구</v>
      </c>
      <c r="D106" s="53">
        <f>L84</f>
        <v>156</v>
      </c>
      <c r="E106" s="53">
        <v>25</v>
      </c>
      <c r="M106" s="73"/>
    </row>
    <row r="107" spans="2:13">
      <c r="B107" s="72"/>
      <c r="M107" s="73"/>
    </row>
    <row r="108" spans="2:13">
      <c r="B108" s="72"/>
      <c r="M108" s="73"/>
    </row>
    <row r="109" spans="2:13">
      <c r="B109" s="72"/>
      <c r="M109" s="73"/>
    </row>
    <row r="110" spans="2:13">
      <c r="B110" s="72"/>
      <c r="M110" s="73"/>
    </row>
    <row r="111" spans="2:13">
      <c r="B111" s="72"/>
      <c r="M111" s="73"/>
    </row>
    <row r="112" spans="2:13">
      <c r="B112" s="74"/>
      <c r="C112" s="75"/>
      <c r="D112" s="75"/>
      <c r="E112" s="75"/>
      <c r="F112" s="75"/>
      <c r="G112" s="75"/>
      <c r="H112" s="75"/>
      <c r="I112" s="75"/>
      <c r="J112" s="75"/>
      <c r="K112" s="75"/>
      <c r="L112" s="75"/>
      <c r="M112" s="76"/>
    </row>
  </sheetData>
  <phoneticPr fontId="2" type="noConversion"/>
  <pageMargins left="0.7" right="0.7" top="0.75" bottom="0.75" header="0.3" footer="0.3"/>
  <pageSetup paperSize="9" orientation="portrait" horizontalDpi="0" verticalDpi="0"/>
  <drawing r:id="rId1"/>
  <tableParts count="15">
    <tablePart r:id="rId2"/>
    <tablePart r:id="rId3"/>
    <tablePart r:id="rId4"/>
    <tablePart r:id="rId5"/>
    <tablePart r:id="rId6"/>
    <tablePart r:id="rId7"/>
    <tablePart r:id="rId8"/>
    <tablePart r:id="rId9"/>
    <tablePart r:id="rId10"/>
    <tablePart r:id="rId11"/>
    <tablePart r:id="rId12"/>
    <tablePart r:id="rId13"/>
    <tablePart r:id="rId14"/>
    <tablePart r:id="rId15"/>
    <tablePart r:id="rId16"/>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5AFB10-49B5-1E49-877B-48EA6C4F2717}">
  <dimension ref="B5:E20"/>
  <sheetViews>
    <sheetView showGridLines="0" workbookViewId="0">
      <selection activeCell="B5" sqref="B5:J20"/>
    </sheetView>
  </sheetViews>
  <sheetFormatPr baseColWidth="10" defaultRowHeight="18"/>
  <sheetData>
    <row r="5" spans="2:4">
      <c r="B5" s="47" t="s">
        <v>192</v>
      </c>
      <c r="C5" s="47" t="s">
        <v>193</v>
      </c>
      <c r="D5" s="1" t="s">
        <v>184</v>
      </c>
    </row>
    <row r="6" spans="2:4">
      <c r="B6" s="1" t="s">
        <v>185</v>
      </c>
      <c r="C6" s="3">
        <v>78798.6734</v>
      </c>
      <c r="D6" s="3">
        <v>36221</v>
      </c>
    </row>
    <row r="7" spans="2:4">
      <c r="B7" s="1" t="s">
        <v>186</v>
      </c>
      <c r="C7" s="3">
        <v>90091.643400000001</v>
      </c>
      <c r="D7" s="3">
        <v>64385</v>
      </c>
    </row>
    <row r="8" spans="2:4">
      <c r="B8" s="1" t="s">
        <v>187</v>
      </c>
      <c r="C8" s="3">
        <v>58645.789199999999</v>
      </c>
      <c r="D8" s="3">
        <v>230958</v>
      </c>
    </row>
    <row r="9" spans="2:4">
      <c r="B9" s="1" t="s">
        <v>188</v>
      </c>
      <c r="C9" s="3">
        <v>47329.886100000003</v>
      </c>
      <c r="D9" s="3">
        <v>419093</v>
      </c>
    </row>
    <row r="10" spans="2:4">
      <c r="B10" s="1" t="s">
        <v>189</v>
      </c>
      <c r="C10" s="3">
        <v>53256.973100000003</v>
      </c>
      <c r="D10" s="3">
        <v>495177</v>
      </c>
    </row>
    <row r="11" spans="2:4">
      <c r="B11" s="1" t="s">
        <v>190</v>
      </c>
      <c r="C11" s="3">
        <v>45462.561000000002</v>
      </c>
      <c r="D11" s="3">
        <v>318157</v>
      </c>
    </row>
    <row r="12" spans="2:4">
      <c r="B12" s="1" t="s">
        <v>191</v>
      </c>
      <c r="C12" s="3">
        <v>43564.390899999999</v>
      </c>
      <c r="D12" s="3">
        <v>32322</v>
      </c>
    </row>
    <row r="19" spans="2:5">
      <c r="B19" s="168" t="s">
        <v>194</v>
      </c>
      <c r="C19" s="168"/>
      <c r="D19" s="168"/>
      <c r="E19" s="168"/>
    </row>
    <row r="20" spans="2:5">
      <c r="B20" t="s">
        <v>195</v>
      </c>
    </row>
  </sheetData>
  <mergeCells count="1">
    <mergeCell ref="B19:E19"/>
  </mergeCells>
  <phoneticPr fontId="2" type="noConversion"/>
  <pageMargins left="0.7" right="0.7" top="0.75" bottom="0.75" header="0.3" footer="0.3"/>
  <pageSetup paperSize="9"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2FCE40-D09A-A545-B28E-6748574941FD}">
  <dimension ref="F10:S111"/>
  <sheetViews>
    <sheetView topLeftCell="D3" workbookViewId="0">
      <selection activeCell="P79" sqref="P79"/>
    </sheetView>
  </sheetViews>
  <sheetFormatPr baseColWidth="10" defaultRowHeight="18"/>
  <sheetData>
    <row r="10" spans="6:9">
      <c r="F10" s="34" t="s">
        <v>0</v>
      </c>
      <c r="G10" s="34" t="s">
        <v>50</v>
      </c>
      <c r="H10" s="43" t="s">
        <v>83</v>
      </c>
      <c r="I10" s="35" t="s">
        <v>84</v>
      </c>
    </row>
    <row r="11" spans="6:9">
      <c r="F11" s="29" t="s">
        <v>17</v>
      </c>
      <c r="G11" s="30">
        <v>65709.781400000007</v>
      </c>
      <c r="H11" s="30">
        <v>3800</v>
      </c>
      <c r="I11" s="30">
        <v>380000</v>
      </c>
    </row>
    <row r="12" spans="6:9">
      <c r="F12" s="29" t="s">
        <v>22</v>
      </c>
      <c r="G12" s="30">
        <v>47330.987500000003</v>
      </c>
      <c r="H12" s="30">
        <v>4219</v>
      </c>
      <c r="I12" s="30">
        <v>300000</v>
      </c>
    </row>
    <row r="13" spans="6:9">
      <c r="F13" s="29" t="s">
        <v>10</v>
      </c>
      <c r="G13" s="30">
        <v>38504.545400000003</v>
      </c>
      <c r="H13" s="30">
        <v>4300</v>
      </c>
      <c r="I13" s="30">
        <v>214000</v>
      </c>
    </row>
    <row r="14" spans="6:9">
      <c r="F14" s="29" t="s">
        <v>11</v>
      </c>
      <c r="G14" s="30">
        <v>59048.971599999997</v>
      </c>
      <c r="H14" s="30">
        <v>4300</v>
      </c>
      <c r="I14" s="30">
        <v>280000</v>
      </c>
    </row>
    <row r="15" spans="6:9">
      <c r="F15" s="29" t="s">
        <v>23</v>
      </c>
      <c r="G15" s="30">
        <v>72275.977700000003</v>
      </c>
      <c r="H15" s="30">
        <v>4500</v>
      </c>
      <c r="I15" s="30">
        <v>910000</v>
      </c>
    </row>
    <row r="16" spans="6:9">
      <c r="F16" s="29" t="s">
        <v>4</v>
      </c>
      <c r="G16" s="30">
        <v>44765.589200000002</v>
      </c>
      <c r="H16" s="30">
        <v>4700</v>
      </c>
      <c r="I16" s="30">
        <v>340000</v>
      </c>
    </row>
    <row r="17" spans="6:9">
      <c r="F17" s="29" t="s">
        <v>7</v>
      </c>
      <c r="G17" s="30">
        <v>48693.070200000002</v>
      </c>
      <c r="H17" s="30">
        <v>5000</v>
      </c>
      <c r="I17" s="30">
        <v>210000</v>
      </c>
    </row>
    <row r="18" spans="6:9">
      <c r="F18" s="29" t="s">
        <v>3</v>
      </c>
      <c r="G18" s="30">
        <v>37105.3197</v>
      </c>
      <c r="H18" s="30">
        <v>5500</v>
      </c>
      <c r="I18" s="30">
        <v>210000</v>
      </c>
    </row>
    <row r="19" spans="6:9">
      <c r="F19" s="29" t="s">
        <v>20</v>
      </c>
      <c r="G19" s="30">
        <v>81173.003500000006</v>
      </c>
      <c r="H19" s="30">
        <v>5500</v>
      </c>
      <c r="I19" s="30">
        <v>1270000</v>
      </c>
    </row>
    <row r="20" spans="6:9">
      <c r="F20" s="29" t="s">
        <v>19</v>
      </c>
      <c r="G20" s="30">
        <v>76053.8177</v>
      </c>
      <c r="H20" s="30">
        <v>5800</v>
      </c>
      <c r="I20" s="30">
        <v>620000</v>
      </c>
    </row>
    <row r="21" spans="6:9">
      <c r="F21" s="29" t="s">
        <v>9</v>
      </c>
      <c r="G21" s="30">
        <v>54070.947099999998</v>
      </c>
      <c r="H21" s="30">
        <v>5900</v>
      </c>
      <c r="I21" s="30">
        <v>143000</v>
      </c>
    </row>
    <row r="22" spans="6:9">
      <c r="F22" s="29" t="s">
        <v>13</v>
      </c>
      <c r="G22" s="30">
        <v>81882.017200000002</v>
      </c>
      <c r="H22" s="30">
        <v>6000</v>
      </c>
      <c r="I22" s="30">
        <v>560000</v>
      </c>
    </row>
    <row r="23" spans="6:9">
      <c r="F23" s="29" t="s">
        <v>14</v>
      </c>
      <c r="G23" s="30">
        <v>65713.474499999997</v>
      </c>
      <c r="H23" s="30">
        <v>6500</v>
      </c>
      <c r="I23" s="30">
        <v>1592500</v>
      </c>
    </row>
    <row r="24" spans="6:9">
      <c r="F24" s="29" t="s">
        <v>2</v>
      </c>
      <c r="G24" s="30">
        <v>80141.033500000005</v>
      </c>
      <c r="H24" s="30">
        <v>6600</v>
      </c>
      <c r="I24" s="30">
        <v>379824</v>
      </c>
    </row>
    <row r="25" spans="6:9">
      <c r="F25" s="29" t="s">
        <v>5</v>
      </c>
      <c r="G25" s="30">
        <v>47033.711199999998</v>
      </c>
      <c r="H25" s="30">
        <v>6850</v>
      </c>
      <c r="I25" s="30">
        <v>311032</v>
      </c>
    </row>
    <row r="26" spans="6:9">
      <c r="F26" s="29" t="s">
        <v>25</v>
      </c>
      <c r="G26" s="30">
        <v>45353.247199999998</v>
      </c>
      <c r="H26" s="30">
        <v>7000</v>
      </c>
      <c r="I26" s="30">
        <v>277000</v>
      </c>
    </row>
    <row r="27" spans="6:9">
      <c r="F27" s="29" t="s">
        <v>6</v>
      </c>
      <c r="G27" s="30">
        <v>71386.440900000001</v>
      </c>
      <c r="H27" s="30">
        <v>7000</v>
      </c>
      <c r="I27" s="30">
        <v>410000</v>
      </c>
    </row>
    <row r="28" spans="6:9">
      <c r="F28" s="29" t="s">
        <v>8</v>
      </c>
      <c r="G28" s="30">
        <v>43276.940699999999</v>
      </c>
      <c r="H28" s="30">
        <v>7239</v>
      </c>
      <c r="I28" s="30">
        <v>179000</v>
      </c>
    </row>
    <row r="29" spans="6:9">
      <c r="F29" s="29" t="s">
        <v>16</v>
      </c>
      <c r="G29" s="30">
        <v>122773.6667</v>
      </c>
      <c r="H29" s="30">
        <v>7800</v>
      </c>
      <c r="I29" s="30">
        <v>950000</v>
      </c>
    </row>
    <row r="30" spans="6:9">
      <c r="F30" s="29" t="s">
        <v>12</v>
      </c>
      <c r="G30" s="30">
        <v>81905.284700000004</v>
      </c>
      <c r="H30" s="30">
        <v>9000</v>
      </c>
      <c r="I30" s="30">
        <v>365500</v>
      </c>
    </row>
    <row r="31" spans="6:9">
      <c r="F31" s="29" t="s">
        <v>15</v>
      </c>
      <c r="G31" s="30">
        <v>151228.52420000001</v>
      </c>
      <c r="H31" s="30">
        <v>9000</v>
      </c>
      <c r="I31" s="30">
        <v>785000</v>
      </c>
    </row>
    <row r="32" spans="6:9">
      <c r="F32" s="29" t="s">
        <v>18</v>
      </c>
      <c r="G32" s="30">
        <v>115995.2096</v>
      </c>
      <c r="H32" s="30">
        <v>9400</v>
      </c>
      <c r="I32" s="30">
        <v>939500</v>
      </c>
    </row>
    <row r="33" spans="6:10">
      <c r="F33" s="29" t="s">
        <v>24</v>
      </c>
      <c r="G33" s="30">
        <v>78794.395499999999</v>
      </c>
      <c r="H33" s="30">
        <v>9850</v>
      </c>
      <c r="I33" s="30">
        <v>467000</v>
      </c>
    </row>
    <row r="34" spans="6:10">
      <c r="F34" s="29" t="s">
        <v>21</v>
      </c>
      <c r="G34" s="30">
        <v>157293.5367</v>
      </c>
      <c r="H34" s="30">
        <v>11500</v>
      </c>
      <c r="I34" s="30">
        <v>1200000</v>
      </c>
    </row>
    <row r="35" spans="6:10">
      <c r="F35" s="29" t="s">
        <v>1</v>
      </c>
      <c r="G35" s="30">
        <v>186472.53690000001</v>
      </c>
      <c r="H35" s="30">
        <v>12400</v>
      </c>
      <c r="I35" s="30">
        <v>2850000</v>
      </c>
    </row>
    <row r="43" spans="6:10">
      <c r="G43" s="34" t="s">
        <v>0</v>
      </c>
      <c r="H43" s="34" t="s">
        <v>50</v>
      </c>
      <c r="I43" s="43" t="s">
        <v>83</v>
      </c>
      <c r="J43" s="35" t="s">
        <v>84</v>
      </c>
    </row>
    <row r="44" spans="6:10">
      <c r="G44" s="29" t="s">
        <v>9</v>
      </c>
      <c r="H44" s="30">
        <v>54070.947099999998</v>
      </c>
      <c r="I44" s="30">
        <v>5900</v>
      </c>
      <c r="J44" s="30">
        <v>143000</v>
      </c>
    </row>
    <row r="45" spans="6:10">
      <c r="G45" s="29" t="s">
        <v>8</v>
      </c>
      <c r="H45" s="30">
        <v>43276.940699999999</v>
      </c>
      <c r="I45" s="30">
        <v>7239</v>
      </c>
      <c r="J45" s="30">
        <v>179000</v>
      </c>
    </row>
    <row r="46" spans="6:10">
      <c r="G46" s="29" t="s">
        <v>7</v>
      </c>
      <c r="H46" s="30">
        <v>48693.070200000002</v>
      </c>
      <c r="I46" s="30">
        <v>5000</v>
      </c>
      <c r="J46" s="30">
        <v>210000</v>
      </c>
    </row>
    <row r="47" spans="6:10">
      <c r="G47" s="29" t="s">
        <v>3</v>
      </c>
      <c r="H47" s="30">
        <v>37105.3197</v>
      </c>
      <c r="I47" s="30">
        <v>5500</v>
      </c>
      <c r="J47" s="30">
        <v>210000</v>
      </c>
    </row>
    <row r="48" spans="6:10">
      <c r="G48" s="29" t="s">
        <v>10</v>
      </c>
      <c r="H48" s="30">
        <v>38504.545400000003</v>
      </c>
      <c r="I48" s="30">
        <v>4300</v>
      </c>
      <c r="J48" s="30">
        <v>214000</v>
      </c>
    </row>
    <row r="49" spans="7:19">
      <c r="G49" s="29" t="s">
        <v>25</v>
      </c>
      <c r="H49" s="30">
        <v>45353.247199999998</v>
      </c>
      <c r="I49" s="30">
        <v>7000</v>
      </c>
      <c r="J49" s="30">
        <v>277000</v>
      </c>
    </row>
    <row r="50" spans="7:19">
      <c r="G50" s="29" t="s">
        <v>11</v>
      </c>
      <c r="H50" s="30">
        <v>59048.971599999997</v>
      </c>
      <c r="I50" s="30">
        <v>4300</v>
      </c>
      <c r="J50" s="30">
        <v>280000</v>
      </c>
    </row>
    <row r="51" spans="7:19">
      <c r="G51" s="29" t="s">
        <v>22</v>
      </c>
      <c r="H51" s="30">
        <v>47330.987500000003</v>
      </c>
      <c r="I51" s="30">
        <v>4219</v>
      </c>
      <c r="J51" s="30">
        <v>300000</v>
      </c>
    </row>
    <row r="52" spans="7:19">
      <c r="G52" s="29" t="s">
        <v>5</v>
      </c>
      <c r="H52" s="30">
        <v>47033.711199999998</v>
      </c>
      <c r="I52" s="30">
        <v>6850</v>
      </c>
      <c r="J52" s="30">
        <v>311032</v>
      </c>
    </row>
    <row r="53" spans="7:19">
      <c r="G53" s="29" t="s">
        <v>4</v>
      </c>
      <c r="H53" s="30">
        <v>44765.589200000002</v>
      </c>
      <c r="I53" s="30">
        <v>4700</v>
      </c>
      <c r="J53" s="30">
        <v>340000</v>
      </c>
    </row>
    <row r="54" spans="7:19">
      <c r="G54" s="29" t="s">
        <v>12</v>
      </c>
      <c r="H54" s="30">
        <v>81905.284700000004</v>
      </c>
      <c r="I54" s="30">
        <v>9000</v>
      </c>
      <c r="J54" s="30">
        <v>365500</v>
      </c>
    </row>
    <row r="55" spans="7:19">
      <c r="G55" s="29" t="s">
        <v>2</v>
      </c>
      <c r="H55" s="30">
        <v>80141.033500000005</v>
      </c>
      <c r="I55" s="30">
        <v>6600</v>
      </c>
      <c r="J55" s="30">
        <v>379824</v>
      </c>
    </row>
    <row r="56" spans="7:19">
      <c r="G56" s="29" t="s">
        <v>17</v>
      </c>
      <c r="H56" s="30">
        <v>65709.781400000007</v>
      </c>
      <c r="I56" s="30">
        <v>3800</v>
      </c>
      <c r="J56" s="30">
        <v>380000</v>
      </c>
    </row>
    <row r="57" spans="7:19">
      <c r="G57" s="29" t="s">
        <v>6</v>
      </c>
      <c r="H57" s="30">
        <v>71386.440900000001</v>
      </c>
      <c r="I57" s="30">
        <v>7000</v>
      </c>
      <c r="J57" s="30">
        <v>410000</v>
      </c>
    </row>
    <row r="58" spans="7:19">
      <c r="G58" s="29" t="s">
        <v>24</v>
      </c>
      <c r="H58" s="30">
        <v>78794.395499999999</v>
      </c>
      <c r="I58" s="30">
        <v>9850</v>
      </c>
      <c r="J58" s="30">
        <v>467000</v>
      </c>
      <c r="P58" s="47" t="s">
        <v>56</v>
      </c>
      <c r="Q58" s="1" t="s">
        <v>162</v>
      </c>
      <c r="R58" s="47" t="s">
        <v>54</v>
      </c>
      <c r="S58" s="1" t="s">
        <v>164</v>
      </c>
    </row>
    <row r="59" spans="7:19">
      <c r="G59" s="29" t="s">
        <v>13</v>
      </c>
      <c r="H59" s="30">
        <v>81882.017200000002</v>
      </c>
      <c r="I59" s="30">
        <v>6000</v>
      </c>
      <c r="J59" s="30">
        <v>560000</v>
      </c>
      <c r="P59" s="2" t="s">
        <v>10</v>
      </c>
      <c r="Q59" s="3">
        <v>2460</v>
      </c>
      <c r="R59" s="3">
        <v>590000</v>
      </c>
      <c r="S59" s="3">
        <v>30392.941900000002</v>
      </c>
    </row>
    <row r="60" spans="7:19">
      <c r="G60" s="29" t="s">
        <v>19</v>
      </c>
      <c r="H60" s="30">
        <v>76053.8177</v>
      </c>
      <c r="I60" s="30">
        <v>5800</v>
      </c>
      <c r="J60" s="30">
        <v>620000</v>
      </c>
      <c r="P60" s="2" t="s">
        <v>19</v>
      </c>
      <c r="Q60" s="3">
        <v>3000</v>
      </c>
      <c r="R60" s="3">
        <v>620000</v>
      </c>
      <c r="S60" s="3">
        <v>48201.200799999999</v>
      </c>
    </row>
    <row r="61" spans="7:19">
      <c r="G61" s="29" t="s">
        <v>15</v>
      </c>
      <c r="H61" s="30">
        <v>151228.52420000001</v>
      </c>
      <c r="I61" s="30">
        <v>9000</v>
      </c>
      <c r="J61" s="30">
        <v>785000</v>
      </c>
      <c r="P61" s="2" t="s">
        <v>9</v>
      </c>
      <c r="Q61" s="3">
        <v>2100</v>
      </c>
      <c r="R61" s="3">
        <v>696000</v>
      </c>
      <c r="S61" s="3">
        <v>36077.783799999997</v>
      </c>
    </row>
    <row r="62" spans="7:19">
      <c r="G62" s="29" t="s">
        <v>23</v>
      </c>
      <c r="H62" s="30">
        <v>72275.977700000003</v>
      </c>
      <c r="I62" s="30">
        <v>4500</v>
      </c>
      <c r="J62" s="30">
        <v>910000</v>
      </c>
      <c r="P62" s="2" t="s">
        <v>8</v>
      </c>
      <c r="Q62" s="3">
        <v>3000</v>
      </c>
      <c r="R62" s="3">
        <v>890000</v>
      </c>
      <c r="S62" s="3">
        <v>33453.210700000003</v>
      </c>
    </row>
    <row r="63" spans="7:19">
      <c r="G63" s="29" t="s">
        <v>18</v>
      </c>
      <c r="H63" s="30">
        <v>115995.2096</v>
      </c>
      <c r="I63" s="30">
        <v>9400</v>
      </c>
      <c r="J63" s="30">
        <v>939500</v>
      </c>
      <c r="P63" s="2" t="s">
        <v>5</v>
      </c>
      <c r="Q63" s="3">
        <v>2700</v>
      </c>
      <c r="R63" s="3">
        <v>1080000</v>
      </c>
      <c r="S63" s="3">
        <v>40551.9954</v>
      </c>
    </row>
    <row r="64" spans="7:19">
      <c r="G64" s="29" t="s">
        <v>16</v>
      </c>
      <c r="H64" s="30">
        <v>122773.6667</v>
      </c>
      <c r="I64" s="30">
        <v>7800</v>
      </c>
      <c r="J64" s="30">
        <v>950000</v>
      </c>
      <c r="P64" s="2" t="s">
        <v>25</v>
      </c>
      <c r="Q64" s="3">
        <v>350</v>
      </c>
      <c r="R64" s="3">
        <v>1100000</v>
      </c>
      <c r="S64" s="3">
        <v>37948.9611</v>
      </c>
    </row>
    <row r="65" spans="7:19">
      <c r="G65" s="29" t="s">
        <v>21</v>
      </c>
      <c r="H65" s="30">
        <v>157293.5367</v>
      </c>
      <c r="I65" s="30">
        <v>11500</v>
      </c>
      <c r="J65" s="30">
        <v>1200000</v>
      </c>
      <c r="P65" s="2" t="s">
        <v>11</v>
      </c>
      <c r="Q65" s="3">
        <v>841</v>
      </c>
      <c r="R65" s="3">
        <v>1149400</v>
      </c>
      <c r="S65" s="3">
        <v>44520.550999999999</v>
      </c>
    </row>
    <row r="66" spans="7:19">
      <c r="G66" s="29" t="s">
        <v>20</v>
      </c>
      <c r="H66" s="30">
        <v>81173.003500000006</v>
      </c>
      <c r="I66" s="30">
        <v>5500</v>
      </c>
      <c r="J66" s="30">
        <v>1270000</v>
      </c>
      <c r="P66" s="2" t="s">
        <v>22</v>
      </c>
      <c r="Q66" s="3">
        <v>1500</v>
      </c>
      <c r="R66" s="3">
        <v>1200000</v>
      </c>
      <c r="S66" s="3">
        <v>33963.590700000001</v>
      </c>
    </row>
    <row r="67" spans="7:19">
      <c r="G67" s="29" t="s">
        <v>14</v>
      </c>
      <c r="H67" s="30">
        <v>65713.474499999997</v>
      </c>
      <c r="I67" s="30">
        <v>6500</v>
      </c>
      <c r="J67" s="30">
        <v>1592500</v>
      </c>
      <c r="P67" s="2" t="s">
        <v>6</v>
      </c>
      <c r="Q67" s="3">
        <v>2130</v>
      </c>
      <c r="R67" s="3">
        <v>1218000</v>
      </c>
      <c r="S67" s="3">
        <v>56150.039499999999</v>
      </c>
    </row>
    <row r="68" spans="7:19">
      <c r="G68" s="29" t="s">
        <v>1</v>
      </c>
      <c r="H68" s="30">
        <v>186472.53690000001</v>
      </c>
      <c r="I68" s="30">
        <v>12400</v>
      </c>
      <c r="J68" s="30">
        <v>2850000</v>
      </c>
      <c r="P68" s="2" t="s">
        <v>17</v>
      </c>
      <c r="Q68" s="3">
        <v>2200</v>
      </c>
      <c r="R68" s="3">
        <v>1260194</v>
      </c>
      <c r="S68" s="3">
        <v>45312.350299999998</v>
      </c>
    </row>
    <row r="69" spans="7:19">
      <c r="P69" s="2" t="s">
        <v>3</v>
      </c>
      <c r="Q69" s="3">
        <v>2200</v>
      </c>
      <c r="R69" s="3">
        <v>1333313</v>
      </c>
      <c r="S69" s="3">
        <v>31440.820800000001</v>
      </c>
    </row>
    <row r="70" spans="7:19">
      <c r="P70" s="2" t="s">
        <v>12</v>
      </c>
      <c r="Q70" s="3">
        <v>2510</v>
      </c>
      <c r="R70" s="3">
        <v>1410000</v>
      </c>
      <c r="S70" s="3">
        <v>57209.287900000003</v>
      </c>
    </row>
    <row r="71" spans="7:19">
      <c r="P71" s="2" t="s">
        <v>4</v>
      </c>
      <c r="Q71" s="3">
        <v>2000</v>
      </c>
      <c r="R71" s="3">
        <v>1475000</v>
      </c>
      <c r="S71" s="3">
        <v>36047.224900000001</v>
      </c>
    </row>
    <row r="72" spans="7:19">
      <c r="P72" s="2" t="s">
        <v>13</v>
      </c>
      <c r="Q72" s="3">
        <v>380</v>
      </c>
      <c r="R72" s="3">
        <v>1490000</v>
      </c>
      <c r="S72" s="3">
        <v>57865.979700000004</v>
      </c>
    </row>
    <row r="73" spans="7:19">
      <c r="P73" s="2" t="s">
        <v>14</v>
      </c>
      <c r="Q73" s="3">
        <v>1100</v>
      </c>
      <c r="R73" s="3">
        <v>1592500</v>
      </c>
      <c r="S73" s="3">
        <v>45718.602700000003</v>
      </c>
    </row>
    <row r="74" spans="7:19">
      <c r="P74" s="2" t="s">
        <v>7</v>
      </c>
      <c r="Q74" s="3">
        <v>1800</v>
      </c>
      <c r="R74" s="3">
        <v>2050000</v>
      </c>
      <c r="S74" s="3">
        <v>35415.047400000003</v>
      </c>
    </row>
    <row r="75" spans="7:19">
      <c r="P75" s="2" t="s">
        <v>23</v>
      </c>
      <c r="Q75" s="3">
        <v>1700</v>
      </c>
      <c r="R75" s="3">
        <v>2099839</v>
      </c>
      <c r="S75" s="3">
        <v>54745.912100000001</v>
      </c>
    </row>
    <row r="76" spans="7:19">
      <c r="P76" s="2" t="s">
        <v>18</v>
      </c>
      <c r="Q76" s="3">
        <v>4000</v>
      </c>
      <c r="R76" s="3">
        <v>2450000</v>
      </c>
      <c r="S76" s="3">
        <v>71082.329299999998</v>
      </c>
    </row>
    <row r="77" spans="7:19">
      <c r="P77" s="2" t="s">
        <v>2</v>
      </c>
      <c r="Q77" s="3">
        <v>3200</v>
      </c>
      <c r="R77" s="3">
        <v>2828840</v>
      </c>
      <c r="S77" s="3">
        <v>53227.201999999997</v>
      </c>
    </row>
    <row r="78" spans="7:19">
      <c r="P78" s="2" t="s">
        <v>15</v>
      </c>
      <c r="Q78" s="3">
        <v>4100</v>
      </c>
      <c r="R78" s="3">
        <v>2900000</v>
      </c>
      <c r="S78" s="3">
        <v>104018.694</v>
      </c>
    </row>
    <row r="79" spans="7:19">
      <c r="P79" s="2" t="s">
        <v>20</v>
      </c>
      <c r="Q79" s="3">
        <v>1100</v>
      </c>
      <c r="R79" s="3">
        <v>2914000</v>
      </c>
      <c r="S79" s="3">
        <v>52731.2232</v>
      </c>
    </row>
    <row r="80" spans="7:19">
      <c r="P80" s="2" t="s">
        <v>24</v>
      </c>
      <c r="Q80" s="3">
        <v>3500</v>
      </c>
      <c r="R80" s="3">
        <v>2917370</v>
      </c>
      <c r="S80" s="3">
        <v>59559.134700000002</v>
      </c>
    </row>
    <row r="81" spans="16:19">
      <c r="P81" s="2" t="s">
        <v>16</v>
      </c>
      <c r="Q81" s="3">
        <v>700</v>
      </c>
      <c r="R81" s="3">
        <v>3000000</v>
      </c>
      <c r="S81" s="3">
        <v>73791.204599999997</v>
      </c>
    </row>
    <row r="82" spans="16:19">
      <c r="P82" s="2" t="s">
        <v>1</v>
      </c>
      <c r="Q82" s="3">
        <v>7000</v>
      </c>
      <c r="R82" s="3">
        <v>3250000</v>
      </c>
      <c r="S82" s="3">
        <v>112808.0589</v>
      </c>
    </row>
    <row r="83" spans="16:19">
      <c r="P83" s="2" t="s">
        <v>21</v>
      </c>
      <c r="Q83" s="3">
        <v>2000</v>
      </c>
      <c r="R83" s="3">
        <v>11087780</v>
      </c>
      <c r="S83" s="3">
        <v>93568.082200000004</v>
      </c>
    </row>
    <row r="86" spans="16:19">
      <c r="P86" s="47" t="s">
        <v>56</v>
      </c>
      <c r="Q86" s="47" t="s">
        <v>55</v>
      </c>
      <c r="R86" s="1" t="s">
        <v>163</v>
      </c>
      <c r="S86" s="1" t="s">
        <v>164</v>
      </c>
    </row>
    <row r="87" spans="16:19">
      <c r="P87" s="2" t="s">
        <v>25</v>
      </c>
      <c r="Q87" s="3">
        <v>350</v>
      </c>
      <c r="R87" s="3">
        <v>1100000</v>
      </c>
      <c r="S87" s="3">
        <v>37948.9611</v>
      </c>
    </row>
    <row r="88" spans="16:19">
      <c r="P88" s="2" t="s">
        <v>13</v>
      </c>
      <c r="Q88" s="3">
        <v>380</v>
      </c>
      <c r="R88" s="3">
        <v>1490000</v>
      </c>
      <c r="S88" s="3">
        <v>57865.979700000004</v>
      </c>
    </row>
    <row r="89" spans="16:19">
      <c r="P89" s="2" t="s">
        <v>16</v>
      </c>
      <c r="Q89" s="3">
        <v>700</v>
      </c>
      <c r="R89" s="3">
        <v>3000000</v>
      </c>
      <c r="S89" s="3">
        <v>73791.204599999997</v>
      </c>
    </row>
    <row r="90" spans="16:19">
      <c r="P90" s="2" t="s">
        <v>11</v>
      </c>
      <c r="Q90" s="3">
        <v>841</v>
      </c>
      <c r="R90" s="3">
        <v>1149400</v>
      </c>
      <c r="S90" s="3">
        <v>44520.550999999999</v>
      </c>
    </row>
    <row r="91" spans="16:19">
      <c r="P91" s="2" t="s">
        <v>14</v>
      </c>
      <c r="Q91" s="3">
        <v>1100</v>
      </c>
      <c r="R91" s="3">
        <v>1592500</v>
      </c>
      <c r="S91" s="3">
        <v>45718.602700000003</v>
      </c>
    </row>
    <row r="92" spans="16:19">
      <c r="P92" s="2" t="s">
        <v>20</v>
      </c>
      <c r="Q92" s="3">
        <v>1100</v>
      </c>
      <c r="R92" s="3">
        <v>2914000</v>
      </c>
      <c r="S92" s="3">
        <v>52731.2232</v>
      </c>
    </row>
    <row r="93" spans="16:19">
      <c r="P93" s="2" t="s">
        <v>22</v>
      </c>
      <c r="Q93" s="3">
        <v>1500</v>
      </c>
      <c r="R93" s="3">
        <v>1200000</v>
      </c>
      <c r="S93" s="3">
        <v>33963.590700000001</v>
      </c>
    </row>
    <row r="94" spans="16:19">
      <c r="P94" s="2" t="s">
        <v>23</v>
      </c>
      <c r="Q94" s="3">
        <v>1700</v>
      </c>
      <c r="R94" s="3">
        <v>2099839</v>
      </c>
      <c r="S94" s="3">
        <v>54745.912100000001</v>
      </c>
    </row>
    <row r="95" spans="16:19">
      <c r="P95" s="2" t="s">
        <v>7</v>
      </c>
      <c r="Q95" s="3">
        <v>1800</v>
      </c>
      <c r="R95" s="3">
        <v>2050000</v>
      </c>
      <c r="S95" s="3">
        <v>35415.047400000003</v>
      </c>
    </row>
    <row r="96" spans="16:19">
      <c r="P96" s="2" t="s">
        <v>4</v>
      </c>
      <c r="Q96" s="3">
        <v>2000</v>
      </c>
      <c r="R96" s="3">
        <v>1475000</v>
      </c>
      <c r="S96" s="3">
        <v>36047.224900000001</v>
      </c>
    </row>
    <row r="97" spans="16:19">
      <c r="P97" s="2" t="s">
        <v>21</v>
      </c>
      <c r="Q97" s="3">
        <v>2000</v>
      </c>
      <c r="R97" s="3">
        <v>11087780</v>
      </c>
      <c r="S97" s="3">
        <v>93568.082200000004</v>
      </c>
    </row>
    <row r="98" spans="16:19">
      <c r="P98" s="2" t="s">
        <v>9</v>
      </c>
      <c r="Q98" s="3">
        <v>2100</v>
      </c>
      <c r="R98" s="3">
        <v>696000</v>
      </c>
      <c r="S98" s="3">
        <v>36077.783799999997</v>
      </c>
    </row>
    <row r="99" spans="16:19">
      <c r="P99" s="2" t="s">
        <v>6</v>
      </c>
      <c r="Q99" s="3">
        <v>2130</v>
      </c>
      <c r="R99" s="3">
        <v>1218000</v>
      </c>
      <c r="S99" s="3">
        <v>56150.039499999999</v>
      </c>
    </row>
    <row r="100" spans="16:19">
      <c r="P100" s="2" t="s">
        <v>3</v>
      </c>
      <c r="Q100" s="3">
        <v>2200</v>
      </c>
      <c r="R100" s="3">
        <v>1333313</v>
      </c>
      <c r="S100" s="3">
        <v>31440.820800000001</v>
      </c>
    </row>
    <row r="101" spans="16:19">
      <c r="P101" s="2" t="s">
        <v>17</v>
      </c>
      <c r="Q101" s="3">
        <v>2200</v>
      </c>
      <c r="R101" s="3">
        <v>1260194</v>
      </c>
      <c r="S101" s="3">
        <v>45312.350299999998</v>
      </c>
    </row>
    <row r="102" spans="16:19">
      <c r="P102" s="2" t="s">
        <v>10</v>
      </c>
      <c r="Q102" s="3">
        <v>2460</v>
      </c>
      <c r="R102" s="3">
        <v>590000</v>
      </c>
      <c r="S102" s="3">
        <v>30392.941900000002</v>
      </c>
    </row>
    <row r="103" spans="16:19">
      <c r="P103" s="2" t="s">
        <v>12</v>
      </c>
      <c r="Q103" s="3">
        <v>2510</v>
      </c>
      <c r="R103" s="3">
        <v>1410000</v>
      </c>
      <c r="S103" s="3">
        <v>57209.287900000003</v>
      </c>
    </row>
    <row r="104" spans="16:19">
      <c r="P104" s="2" t="s">
        <v>5</v>
      </c>
      <c r="Q104" s="3">
        <v>2700</v>
      </c>
      <c r="R104" s="3">
        <v>1080000</v>
      </c>
      <c r="S104" s="3">
        <v>40551.9954</v>
      </c>
    </row>
    <row r="105" spans="16:19">
      <c r="P105" s="2" t="s">
        <v>8</v>
      </c>
      <c r="Q105" s="3">
        <v>3000</v>
      </c>
      <c r="R105" s="3">
        <v>890000</v>
      </c>
      <c r="S105" s="3">
        <v>33453.210700000003</v>
      </c>
    </row>
    <row r="106" spans="16:19">
      <c r="P106" s="2" t="s">
        <v>19</v>
      </c>
      <c r="Q106" s="3">
        <v>3000</v>
      </c>
      <c r="R106" s="3">
        <v>620000</v>
      </c>
      <c r="S106" s="3">
        <v>48201.200799999999</v>
      </c>
    </row>
    <row r="107" spans="16:19">
      <c r="P107" s="2" t="s">
        <v>2</v>
      </c>
      <c r="Q107" s="3">
        <v>3200</v>
      </c>
      <c r="R107" s="3">
        <v>2828840</v>
      </c>
      <c r="S107" s="3">
        <v>53227.201999999997</v>
      </c>
    </row>
    <row r="108" spans="16:19">
      <c r="P108" s="2" t="s">
        <v>24</v>
      </c>
      <c r="Q108" s="3">
        <v>3500</v>
      </c>
      <c r="R108" s="3">
        <v>2917370</v>
      </c>
      <c r="S108" s="3">
        <v>59559.134700000002</v>
      </c>
    </row>
    <row r="109" spans="16:19">
      <c r="P109" s="2" t="s">
        <v>18</v>
      </c>
      <c r="Q109" s="3">
        <v>4000</v>
      </c>
      <c r="R109" s="3">
        <v>2450000</v>
      </c>
      <c r="S109" s="3">
        <v>71082.329299999998</v>
      </c>
    </row>
    <row r="110" spans="16:19">
      <c r="P110" s="2" t="s">
        <v>15</v>
      </c>
      <c r="Q110" s="3">
        <v>4100</v>
      </c>
      <c r="R110" s="3">
        <v>2900000</v>
      </c>
      <c r="S110" s="3">
        <v>104018.694</v>
      </c>
    </row>
    <row r="111" spans="16:19">
      <c r="P111" s="2" t="s">
        <v>1</v>
      </c>
      <c r="Q111" s="3">
        <v>7000</v>
      </c>
      <c r="R111" s="3">
        <v>3250000</v>
      </c>
      <c r="S111" s="3">
        <v>112808.0589</v>
      </c>
    </row>
  </sheetData>
  <autoFilter ref="P86:S86" xr:uid="{392FCE40-D09A-A545-B28E-6748574941FD}">
    <sortState xmlns:xlrd2="http://schemas.microsoft.com/office/spreadsheetml/2017/richdata2" ref="P87:S111">
      <sortCondition ref="Q86:Q111"/>
    </sortState>
  </autoFilter>
  <phoneticPr fontId="2" type="noConversion"/>
  <pageMargins left="0.7" right="0.7" top="0.75" bottom="0.75" header="0.3" footer="0.3"/>
  <pageSetup paperSize="9" orientation="portrait" horizontalDpi="0" verticalDpi="0"/>
  <drawing r:id="rId1"/>
  <tableParts count="2">
    <tablePart r:id="rId2"/>
    <tablePart r:id="rId3"/>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0 F A A B Q S w M E F A A A C A g A M w 2 v W J s j C x i m A A A A 9 w A A A B I A A A B D b 2 5 m a W c v U G F j a 2 F n Z S 5 4 b W y F j 7 0 O g j A A h H c T 3 4 F 0 p 3 8 6 E F L K 4 K g k R h P j 2 k A D D d A a W i z v 5 u A j + Q p C F H V z v L s v u b v H 7 c 7 S o W 2 C q + y s M j o B B G I Q W C d 0 I R q j Z Q K 0 A S l f L t h e 5 L U o Z T D S 2 s a D L R J Q O X e J E f L e Q 7 + C p i s R x Z i g c 7 Y 7 5 p V s B f j A 6 j 8 c K j 3 V 5 h J w d n q t 4 R Q S G k E S r S F m a D Z Z p v Q X o O P g K f 0 x 2 a Z v X N 9 J X p t w e 2 B o l g y 9 P / A n U E s D B B Q A A A g I A D M N r 1 g X J 2 g / c g I A A F M P A A A T A A A A R m 9 y b X V s Y X M v U 2 V j d G l v b j E u b e 2 X U W v T U B T H 3 w v 7 D p f 4 0 k J o t z n 7 I j 5 I q 9 M H h 9 L 6 J D K y 9 N q G J f e O 3 J u y M o Q 9 J F V H Z R W U F u n G H s a w K t K t L V L Q D 5 P X J P 0 O n j a d 6 2 y r g S E d 6 5 7 C + f f m 9 J 9 z f r k 5 l 2 G Z K 5 S g l H 9 d u B 0 K s Z y k 4 w y 6 I X j 7 Z a 9 T d d p f 3 a a J u r t v n O 8 H I v L a N b e 0 3 b 9 6 x Z K A 7 i A V 8 x B C E H g 7 h x A m W D 6 a p L K h Y c L D 9 x U V R x O U c A h Y W I g 9 Z V h n M W a Q b K 5 g E D l H Y 0 n M 1 j n d i N n m O 9 t q 2 q Z l W 3 X b L N n W k V 3 8 Z J t l E F E / / m Y X v 9 j m K 9 t q x w I Y i 8 o s L 0 R E 9 C y J V U V T O N b B m i A K I k p Q 1 d A I g 3 B J R P e I T D M K y U I U v z U / v y C i J w b l O M U L K g b t L I i u U I K f R 0 R 4 U i j M T s c 5 q b v l G u p W D t 2 3 7 3 t V S E t r s O q x T j W 4 5 Q G W M v C g Y b 8 o 4 G K g 3 1 X V l C y p k t 7 7 e 6 4 b v z O 6 z W 3 n 5 G c v o 1 d p I a 9 2 0 K 1 + O M u a 1 i X C X l B d 8 7 2 n C x u Y h c f Y E N H W 1 l D X P l u g c F i M O N 7 k L + F X Q c p n T z V i a G t Y 7 6 u a t A n q Q 8 L j S 9 F e c l 9 U y H k R V G G d C p G Q Q i Z 7 n s i P 9 7 p 6 C W A B F 0 H I W J w 9 M m T C L 9 h u / 0 V 0 G r C s L i L n u O H u V 5 3 j 1 t Q a P 9 l P E A R u X m 0 E k L f X c o / M E Q z 8 o o 3 Z I 8 7 1 8 2 K g + K m 8 v R / g B v b r I S p F 5 H Z M 7 2 N 9 O s D 8 2 9 f s g j N c m 9 F v x V 9 3 l k F L / z c z K L w Y u e b m m p s / Z p B K w 9 0 1 h 7 o y m B e n N I t M c B O E j / i V 5 K O A J X 2 U i 9 T y 8 u r K o 4 D T K z O 0 A N P r 2 D k 3 G E 5 z o b l T o I a H S f / A 4 R 8 3 / D Z O f b 4 d t T S 7 5 y C W z a 4 S b Y S h Y G C M p y 0 Y L r 8 A U E s D B B Q A A A g I A D M N r 1 h T c j g s m w A A A O E A A A A T A A A A W 0 N v b n R l b n R f V H l w Z X N d L n h t b G 2 O P Q 7 C M A x G r x J 5 b 1 0 Y E E J N G Y A b c I E o u D + i c a L G R e V s D B y J K 5 C 2 a 0 d / f s + f f 5 9 v e Z 5 c r 1 4 0 x M 6 z h l 1 e g C K 2 / t F x o 2 G U O j v C u S r v 7 0 B R J Z S j h l Y k n B C j b c m Z m P t A n D a 1 H 5 y R N A 4 N B m O f p i H c F 8 U B r W c h l k z m G 1 C V V 6 r N 2 I u 6 T S l e a 5 M O 6 r J y c 5 U G o U l w i X H T c F t 8 6 E 3 H i 4 H L w 9 U f U E s B A h Q D F A A A C A g A M w 2 v W J s j C x i m A A A A 9 w A A A B I A A A A A A A A A A A A A A K S B A A A A A E N v b m Z p Z y 9 Q Y W N r Y W d l L n h t b F B L A Q I U A x Q A A A g I A D M N r 1 g X J 2 g / c g I A A F M P A A A T A A A A A A A A A A A A A A C k g d Y A A A B G b 3 J t d W x h c y 9 T Z W N 0 a W 9 u M S 5 t U E s B A h Q D F A A A C A g A M w 2 v W F N y O C y b A A A A 4 Q A A A B M A A A A A A A A A A A A A A K S B e Q M A A F t D b 2 5 0 Z W 5 0 X 1 R 5 c G V z X S 5 4 b W x Q S w U G A A A A A A M A A w D C A A A A R Q Q 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I 0 o A A A A A A A A B S g A A 7 7 u / P D 9 4 b W w g d m V y c 2 l v b j 0 i M S 4 w I i B l b m N v Z G l u Z z 0 i d X R m L T g i P z 4 8 T G 9 j Y W x Q Y W N r Y W d l T W V 0 Y W R h d G F G a W x l I H h t b G 5 z O n h z a T 0 i a H R 0 c D o v L 3 d 3 d y 5 3 M y 5 v c m c v M j A w M S 9 Y T U x T Y 2 h l b W E t a W 5 z d G F u Y 2 U i I H h t b G 5 z O n h z Z D 0 i a H R 0 c D o v L 3 d 3 d y 5 3 M y 5 v c m c v M j A w M S 9 Y T U x T Y 2 h l b W E i P j x J d G V t c z 4 8 S X R l b T 4 8 S X R l b U x v Y 2 F 0 a W 9 u P j x J d G V t V H l w Z T 5 G b 3 J t d W x h P C 9 J d G V t V H l w Z T 4 8 S X R l b V B h d G g + U 2 V j d G l v b j E v J U V D J T l F J T k w J U V D J U I 5 J T k 4 J U V B J U I 1 J U F D J U V C J U I z J T g 0 J T I w J U V E J T h G J T g 5 J U V B J U I 3 J U E w J T J D J T I w J U V D J U I 1 J T l D J U V C J T h D J T g w J T J D J T I w J U V D J U I 1 J T l D J U V D J T g 2 J T h D P C 9 J d G V t U G F 0 a D 4 8 L 0 l 0 Z W 1 M b 2 N h d G l v b j 4 8 U 3 R h Y m x l R W 5 0 c m l l c z 4 8 R W 5 0 c n k g V H l w Z T 0 i Q W R k Z W R U b 0 R h d G F N b 2 R l b C I g V m F s d W U 9 I m w w I i A v P j x F b n R y e S B U e X B l P S J C d W Z m Z X J O Z X h 0 U m V m c m V z a C I g V m F s d W U 9 I m w x I i A v P j x F b n R y e S B U e X B l P S J G a W x s Q 2 9 1 b n Q i I F Z h b H V l P S J s M j U i I C 8 + P E V u d H J 5 I F R 5 c G U 9 I k Z p b G x F b m F i b G V k I i B W Y W x 1 Z T 0 i b D E i I C 8 + P E V u d H J 5 I F R 5 c G U 9 I k Z p b G x F c n J v c k N v Z G U i I F Z h b H V l P S J z V W 5 r b m 9 3 b i I g L z 4 8 R W 5 0 c n k g V H l w Z T 0 i R m l s b E V y c m 9 y Q 2 9 1 b n Q i I F Z h b H V l P S J s M C I g L z 4 8 R W 5 0 c n k g V H l w Z T 0 i R m l s b E x h c 3 R V c G R h d G V k I i B W Y W x 1 Z T 0 i Z D I w M j Q t M D U t M T N U M D k 6 N D U 6 N D U u M z Q 2 N T E 0 M F o i I C 8 + P E V u d H J 5 I F R 5 c G U 9 I k Z p b G x D b 2 x 1 b W 5 U e X B l c y I g V m F s d W U 9 I n N C Z 1 V E Q X c 9 P S I g L z 4 8 R W 5 0 c n k g V H l w Z T 0 i R m l s b E N v b H V t b k 5 h b W V z I i B W Y W x 1 Z T 0 i c 1 s m c X V v d D t c d U M 3 O T B c d U N F N T h c d U F E N k N c d U J B O D U m c X V v d D s s J n F 1 b 3 Q 7 Y X Z n J n F 1 b 3 Q 7 L C Z x d W 9 0 O 2 1 h e C Z x d W 9 0 O y w m c X V v d D t t a W 4 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F 1 Z X J 5 S U Q i I F Z h b H V l P S J z M G I y M W Q 1 Y 2 I t N z d l N y 0 0 Y j Q 4 L T l j M z c t Y j N m O W U 4 Y 2 M x N W Z h I i A v P j x F b n R y e S B U e X B l P S J S Z W x h d G l v b n N o a X B J b m Z v Q 2 9 u d G F p b m V y I i B W Y W x 1 Z T 0 i c 3 s m c X V v d D t j b 2 x 1 b W 5 D b 3 V u d C Z x d W 9 0 O z o 0 L C Z x d W 9 0 O 2 t l e U N v b H V t b k 5 h b W V z J n F 1 b 3 Q 7 O l t d L C Z x d W 9 0 O 3 F 1 Z X J 5 U m V s Y X R p b 2 5 z a G l w c y Z x d W 9 0 O z p b X S w m c X V v d D t j b 2 x 1 b W 5 J Z G V u d G l 0 a W V z J n F 1 b 3 Q 7 O l s m c X V v d D t T Z W N 0 a W 9 u M S 9 c d U M 3 O T B c d U N F N T h c d U F E N k N c d U J D Q z Q g X H V E M 0 M 5 X H V B R E U w L C B c d U N E N U N c d U I z M D A s I F x 1 Q 0 Q 1 Q 1 x 1 Q z E 4 Q y 9 B d X R v U m V t b 3 Z l Z E N v b H V t b n M x L n t c d U M 3 O T B c d U N F N T h c d U F E N k N c d U J B O D U s M H 0 m c X V v d D s s J n F 1 b 3 Q 7 U 2 V j d G l v b j E v X H V D N z k w X H V D R T U 4 X H V B R D Z D X H V C Q 0 M 0 I F x 1 R D N D O V x 1 Q U R F M C w g X H V D R D V D X H V C M z A w L C B c d U N E N U N c d U M x O E M v Q X V 0 b 1 J l b W 9 2 Z W R D b 2 x 1 b W 5 z M S 5 7 Y X Z n L D F 9 J n F 1 b 3 Q 7 L C Z x d W 9 0 O 1 N l Y 3 R p b 2 4 x L 1 x 1 Q z c 5 M F x 1 Q 0 U 1 O F x 1 Q U Q 2 Q 1 x 1 Q k N D N C B c d U Q z Q z l c d U F E R T A s I F x 1 Q 0 Q 1 Q 1 x 1 Q j M w M C w g X H V D R D V D X H V D M T h D L 0 F 1 d G 9 S Z W 1 v d m V k Q 2 9 s d W 1 u c z E u e 2 1 h e C w y f S Z x d W 9 0 O y w m c X V v d D t T Z W N 0 a W 9 u M S 9 c d U M 3 O T B c d U N F N T h c d U F E N k N c d U J D Q z Q g X H V E M 0 M 5 X H V B R E U w L C B c d U N E N U N c d U I z M D A s I F x 1 Q 0 Q 1 Q 1 x 1 Q z E 4 Q y 9 B d X R v U m V t b 3 Z l Z E N v b H V t b n M x L n t t a W 4 s M 3 0 m c X V v d D t d L C Z x d W 9 0 O 0 N v b H V t b k N v d W 5 0 J n F 1 b 3 Q 7 O j Q s J n F 1 b 3 Q 7 S 2 V 5 Q 2 9 s d W 1 u T m F t Z X M m c X V v d D s 6 W 1 0 s J n F 1 b 3 Q 7 Q 2 9 s d W 1 u S W R l b n R p d G l l c y Z x d W 9 0 O z p b J n F 1 b 3 Q 7 U 2 V j d G l v b j E v X H V D N z k w X H V D R T U 4 X H V B R D Z D X H V C Q 0 M 0 I F x 1 R D N D O V x 1 Q U R F M C w g X H V D R D V D X H V C M z A w L C B c d U N E N U N c d U M x O E M v Q X V 0 b 1 J l b W 9 2 Z W R D b 2 x 1 b W 5 z M S 5 7 X H V D N z k w X H V D R T U 4 X H V B R D Z D X H V C Q T g 1 L D B 9 J n F 1 b 3 Q 7 L C Z x d W 9 0 O 1 N l Y 3 R p b 2 4 x L 1 x 1 Q z c 5 M F x 1 Q 0 U 1 O F x 1 Q U Q 2 Q 1 x 1 Q k N D N C B c d U Q z Q z l c d U F E R T A s I F x 1 Q 0 Q 1 Q 1 x 1 Q j M w M C w g X H V D R D V D X H V D M T h D L 0 F 1 d G 9 S Z W 1 v d m V k Q 2 9 s d W 1 u c z E u e 2 F 2 Z y w x f S Z x d W 9 0 O y w m c X V v d D t T Z W N 0 a W 9 u M S 9 c d U M 3 O T B c d U N F N T h c d U F E N k N c d U J D Q z Q g X H V E M 0 M 5 X H V B R E U w L C B c d U N E N U N c d U I z M D A s I F x 1 Q 0 Q 1 Q 1 x 1 Q z E 4 Q y 9 B d X R v U m V t b 3 Z l Z E N v b H V t b n M x L n t t Y X g s M n 0 m c X V v d D s s J n F 1 b 3 Q 7 U 2 V j d G l v b j E v X H V D N z k w X H V D R T U 4 X H V B R D Z D X H V C Q 0 M 0 I F x 1 R D N D O V x 1 Q U R F M C w g X H V D R D V D X H V C M z A w L C B c d U N E N U N c d U M x O E M v Q X V 0 b 1 J l b W 9 2 Z W R D b 2 x 1 b W 5 z M S 5 7 b W l u L D N 9 J n F 1 b 3 Q 7 X S w m c X V v d D t S Z W x h d G l v b n N o a X B J b m Z v J n F 1 b 3 Q 7 O l t d f S I g L z 4 8 R W 5 0 c n k g V H l w Z T 0 i U m V z d W x 0 V H l w Z S I g V m F s d W U 9 I n N F e G N l c H R p b 2 4 i I C 8 + P E V u d H J 5 I F R 5 c G U 9 I k Z p b G x P Y m p l Y 3 R U e X B l I i B W Y W x 1 Z T 0 i c 1 R h Y m x l I i A v P j x F b n R y e S B U e X B l P S J O Y W 1 l V X B k Y X R l Z E F m d G V y R m l s b C I g V m F s d W U 9 I m w w I i A v P j x F b n R y e S B U e X B l P S J G a W x s V G F y Z 2 V 0 I i B W Y W x 1 Z T 0 i c 8 O s w p 7 C k M O s w r n C m M O q w r X C r M O r w r P C h F / D r c K P w o n D q s K 3 w q B f X 8 O s w r X C n M O r w o z C g F 9 f w 6 z C t c K c w 6 z C h s K M I i A v P j x F b n R y e S B U e X B l P S J M b 2 F k V G 9 S Z X B v c n R E a X N h Y m x l Z C I g V m F s d W U 9 I m w w I i A v P j w v U 3 R h Y m x l R W 5 0 c m l l c z 4 8 L 0 l 0 Z W 0 + P E l 0 Z W 0 + P E l 0 Z W 1 M b 2 N h d G l v b j 4 8 S X R l b V R 5 c G U + R m 9 y b X V s Y T w v S X R l b V R 5 c G U + P E l 0 Z W 1 Q Y X R o P l N l Y 3 R p b 2 4 x L y V F Q y U 5 R S U 5 M C V F Q y V C O S U 5 O C V F Q S V C N S V B Q y V F Q i V C M y U 4 N C U y M C V F Q y U 4 O C U 5 O D w v S X R l b V B h d G g + P C 9 J d G V t T G 9 j Y X R p b 2 4 + P F N 0 Y W J s Z U V u d H J p Z X M + P E V u d H J 5 I F R 5 c G U 9 I k F k Z G V k V G 9 E Y X R h T W 9 k Z W w i I F Z h b H V l P S J s M C I g L z 4 8 R W 5 0 c n k g V H l w Z T 0 i Q n V m Z m V y T m V 4 d F J l Z n J l c 2 g i I F Z h b H V l P S J s M S I g L z 4 8 R W 5 0 c n k g V H l w Z T 0 i R m l s b E N v d W 5 0 I i B W Y W x 1 Z T 0 i b D I 1 I i A v P j x F b n R y e S B U e X B l P S J G a W x s R W 5 h Y m x l Z C I g V m F s d W U 9 I m w x I i A v P j x F b n R y e S B U e X B l P S J G a W x s R X J y b 3 J D b 2 R l I i B W Y W x 1 Z T 0 i c 1 V u a 2 5 v d 2 4 i I C 8 + P E V u d H J 5 I F R 5 c G U 9 I k Z p b G x F c n J v c k N v d W 5 0 I i B W Y W x 1 Z T 0 i b D A i I C 8 + P E V u d H J 5 I F R 5 c G U 9 I k Z p b G x M Y X N 0 V X B k Y X R l Z C I g V m F s d W U 9 I m Q y M D I 0 L T A 1 L T E z V D A 5 O j Q 1 O j Q 1 L j M z N j Q 3 N z B a I i A v P j x F b n R y e S B U e X B l P S J G a W x s Q 2 9 s d W 1 u V H l w Z X M i I F Z h b H V l P S J z Q m d N P S I g L z 4 8 R W 5 0 c n k g V H l w Z T 0 i R m l s b E N v b H V t b k 5 h b W V z I i B W Y W x 1 Z T 0 i c 1 s m c X V v d D t c d U M 3 O T B c d U N F N T h c d U F E N k N c d U J B O D U m c X V v d D s s J n F 1 b 3 Q 7 Y 2 5 0 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R d W V y e U l E I i B W Y W x 1 Z T 0 i c z I 5 M T h h Y m J k L T U x Y j I t N D d k M S 0 5 Y j h m L W F j Z j M 2 M D l j N z c 2 Y S I g L z 4 8 R W 5 0 c n k g V H l w Z T 0 i U m V s Y X R p b 2 5 z a G l w S W 5 m b 0 N v b n R h a W 5 l c i I g V m F s d W U 9 I n N 7 J n F 1 b 3 Q 7 Y 2 9 s d W 1 u Q 2 9 1 b n Q m c X V v d D s 6 M i w m c X V v d D t r Z X l D b 2 x 1 b W 5 O Y W 1 l c y Z x d W 9 0 O z p b X S w m c X V v d D t x d W V y e V J l b G F 0 a W 9 u c 2 h p c H M m c X V v d D s 6 W 1 0 s J n F 1 b 3 Q 7 Y 2 9 s d W 1 u S W R l b n R p d G l l c y Z x d W 9 0 O z p b J n F 1 b 3 Q 7 U 2 V j d G l v b j E v X H V D N z k w X H V D R T U 4 X H V B R D Z D X H V C Q 0 M 0 I F x 1 Q z I x O C 9 B d X R v U m V t b 3 Z l Z E N v b H V t b n M x L n t c d U M 3 O T B c d U N F N T h c d U F E N k N c d U J B O D U s M H 0 m c X V v d D s s J n F 1 b 3 Q 7 U 2 V j d G l v b j E v X H V D N z k w X H V D R T U 4 X H V B R D Z D X H V C Q 0 M 0 I F x 1 Q z I x O C 9 B d X R v U m V t b 3 Z l Z E N v b H V t b n M x L n t j b n Q s M X 0 m c X V v d D t d L C Z x d W 9 0 O 0 N v b H V t b k N v d W 5 0 J n F 1 b 3 Q 7 O j I s J n F 1 b 3 Q 7 S 2 V 5 Q 2 9 s d W 1 u T m F t Z X M m c X V v d D s 6 W 1 0 s J n F 1 b 3 Q 7 Q 2 9 s d W 1 u S W R l b n R p d G l l c y Z x d W 9 0 O z p b J n F 1 b 3 Q 7 U 2 V j d G l v b j E v X H V D N z k w X H V D R T U 4 X H V B R D Z D X H V C Q 0 M 0 I F x 1 Q z I x O C 9 B d X R v U m V t b 3 Z l Z E N v b H V t b n M x L n t c d U M 3 O T B c d U N F N T h c d U F E N k N c d U J B O D U s M H 0 m c X V v d D s s J n F 1 b 3 Q 7 U 2 V j d G l v b j E v X H V D N z k w X H V D R T U 4 X H V B R D Z D X H V C Q 0 M 0 I F x 1 Q z I x O C 9 B d X R v U m V t b 3 Z l Z E N v b H V t b n M x L n t j b n Q s M X 0 m c X V v d D t d L C Z x d W 9 0 O 1 J l b G F 0 a W 9 u c 2 h p c E l u Z m 8 m c X V v d D s 6 W 1 1 9 I i A v P j x F b n R y e S B U e X B l P S J S Z X N 1 b H R U e X B l I i B W Y W x 1 Z T 0 i c 0 V 4 Y 2 V w d G l v b i I g L z 4 8 R W 5 0 c n k g V H l w Z T 0 i R m l s b E 9 i a m V j d F R 5 c G U i I F Z h b H V l P S J z V G F i b G U i I C 8 + P E V u d H J 5 I F R 5 c G U 9 I k 5 h b W V V c G R h d G V k Q W Z 0 Z X J G a W x s I i B W Y W x 1 Z T 0 i b D A i I C 8 + P E V u d H J 5 I F R 5 c G U 9 I k Z p b G x U Y X J n Z X Q i I F Z h b H V l P S J z w 6 z C n s K Q w 6 z C u c K Y w 6 r C t c K s w 6 v C s 8 K E X 8 O s w o j C m C I g L z 4 8 R W 5 0 c n k g V H l w Z T 0 i T G 9 h Z F R v U m V w b 3 J 0 R G l z Y W J s Z W Q i I F Z h b H V l P S J s M C I g L z 4 8 L 1 N 0 Y W J s Z U V u d H J p Z X M + P C 9 J d G V t P j x J d G V t P j x J d G V t T G 9 j Y X R p b 2 4 + P E l 0 Z W 1 U e X B l P k Z v c m 1 1 b G E 8 L 0 l 0 Z W 1 U e X B l P j x J d G V t U G F 0 a D 5 T Z W N 0 a W 9 u M S 8 l R U Q l O E Y l O D k l R U E l Q j c l Q T A l R U E l Q j A l O D A l R U E l Q j I l Q T k l M k M l M j A l R U E l Q j E l Q j A l R U I l O U U l O T g l R U E l Q j E l Q j Q l R U M l O D g l O T g 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V y c m 9 y Q 2 9 1 b n Q i I F Z h b H V l P S J s M C I g L z 4 8 R W 5 0 c n k g V H l w Z T 0 i R m l s b E x h c 3 R V c G R h d G V k I i B W Y W x 1 Z T 0 i Z D I w M j Q t M D U t M T N U M D k 6 N D U 6 N D Y u N D Y 3 M z Q y M F o i I C 8 + P E V u d H J 5 I F R 5 c G U 9 I k Z p b G x D b 2 x 1 b W 5 U e X B l c y I g V m F s d W U 9 I n N C Z 1 V E I i A v P j x F b n R y e S B U e X B l P S J G a W x s Q 2 9 s d W 1 u T m F t Z X M i I F Z h b H V l P S J z W y Z x d W 9 0 O 1 x 1 Q z c 5 M F x 1 Q 0 U 1 O F x 1 Q U Q 2 Q y B c d U M 3 N z R c d U I 5 O D Q m c X V v d D s s J n F 1 b 3 Q 7 X H V E M 0 M 5 X H V B R E U w J n F 1 b 3 Q 7 L C Z x d W 9 0 O 1 x 1 Q U M 3 M F x 1 Q j c 5 O F x 1 Q U M 3 N F x 1 Q z I x O C Z x d W 9 0 O 1 0 i I C 8 + P E V u d H J 5 I F R 5 c G U 9 I k Z p b G x l Z E N v b X B s Z X R l U m V z d W x 0 V G 9 X b 3 J r c 2 h l Z X Q i I F Z h b H V l P S J s M S I g L z 4 8 R W 5 0 c n k g V H l w Z T 0 i R m l s b F N 0 Y X R 1 c y I g V m F s d W U 9 I n N D b 2 1 w b G V 0 Z S I g L z 4 8 R W 5 0 c n k g V H l w Z T 0 i R m l s b F R v R G F 0 Y U 1 v Z G V s R W 5 h Y m x l Z C I g V m F s d W U 9 I m w w I i A v P j x F b n R y e S B U e X B l P S J J c 1 B y a X Z h d G U i I F Z h b H V l P S J s M C I g L z 4 8 R W 5 0 c n k g V H l w Z T 0 i U X V l c n l J R C I g V m F s d W U 9 I n M 2 Y j Q 2 N D Z l Y i 0 1 N j I 1 L T Q 4 M T c t Y T I 3 Y i 1 j N z Z h Y z R k Y m N j M z Q i I C 8 + P E V u d H J 5 I F R 5 c G U 9 I l J l b G F 0 a W 9 u c 2 h p c E l u Z m 9 D b 2 5 0 Y W l u Z X I i I F Z h b H V l P S J z e y Z x d W 9 0 O 2 N v b H V t b k N v d W 5 0 J n F 1 b 3 Q 7 O j M s J n F 1 b 3 Q 7 a 2 V 5 Q 2 9 s d W 1 u T m F t Z X M m c X V v d D s 6 W 1 0 s J n F 1 b 3 Q 7 c X V l c n l S Z W x h d G l v b n N o a X B z J n F 1 b 3 Q 7 O l t d L C Z x d W 9 0 O 2 N v b H V t b k l k Z W 5 0 a X R p Z X M m c X V v d D s 6 W y Z x d W 9 0 O 1 N l Y 3 R p b 2 4 x L 1 x 1 R D N D O V x 1 Q U R F M F x 1 Q U M w M F x 1 Q U N B O S w g X H V B Q z c w X H V C N z k 4 X H V B Q z c 0 X H V D M j E 4 L 0 F 1 d G 9 S Z W 1 v d m V k Q 2 9 s d W 1 u c z E u e 1 x 1 Q z c 5 M F x 1 Q 0 U 1 O F x 1 Q U Q 2 Q y B c d U M 3 N z R c d U I 5 O D Q s M H 0 m c X V v d D s s J n F 1 b 3 Q 7 U 2 V j d G l v b j E v X H V E M 0 M 5 X H V B R E U w X H V B Q z A w X H V B Q 0 E 5 L C B c d U F D N z B c d U I 3 O T h c d U F D N z R c d U M y M T g v Q X V 0 b 1 J l b W 9 2 Z W R D b 2 x 1 b W 5 z M S 5 7 X H V E M 0 M 5 X H V B R E U w L D F 9 J n F 1 b 3 Q 7 L C Z x d W 9 0 O 1 N l Y 3 R p b 2 4 x L 1 x 1 R D N D O V x 1 Q U R F M F x 1 Q U M w M F x 1 Q U N B O S w g X H V B Q z c w X H V C N z k 4 X H V B Q z c 0 X H V D M j E 4 L 0 F 1 d G 9 S Z W 1 v d m V k Q 2 9 s d W 1 u c z E u e 1 x 1 Q U M 3 M F x 1 Q j c 5 O F x 1 Q U M 3 N F x 1 Q z I x O C w y f S Z x d W 9 0 O 1 0 s J n F 1 b 3 Q 7 Q 2 9 s d W 1 u Q 2 9 1 b n Q m c X V v d D s 6 M y w m c X V v d D t L Z X l D b 2 x 1 b W 5 O Y W 1 l c y Z x d W 9 0 O z p b X S w m c X V v d D t D b 2 x 1 b W 5 J Z G V u d G l 0 a W V z J n F 1 b 3 Q 7 O l s m c X V v d D t T Z W N 0 a W 9 u M S 9 c d U Q z Q z l c d U F E R T B c d U F D M D B c d U F D Q T k s I F x 1 Q U M 3 M F x 1 Q j c 5 O F x 1 Q U M 3 N F x 1 Q z I x O C 9 B d X R v U m V t b 3 Z l Z E N v b H V t b n M x L n t c d U M 3 O T B c d U N F N T h c d U F E N k M g X H V D N z c 0 X H V C O T g 0 L D B 9 J n F 1 b 3 Q 7 L C Z x d W 9 0 O 1 N l Y 3 R p b 2 4 x L 1 x 1 R D N D O V x 1 Q U R F M F x 1 Q U M w M F x 1 Q U N B O S w g X H V B Q z c w X H V C N z k 4 X H V B Q z c 0 X H V D M j E 4 L 0 F 1 d G 9 S Z W 1 v d m V k Q 2 9 s d W 1 u c z E u e 1 x 1 R D N D O V x 1 Q U R F M C w x f S Z x d W 9 0 O y w m c X V v d D t T Z W N 0 a W 9 u M S 9 c d U Q z Q z l c d U F E R T B c d U F D M D B c d U F D Q T k s I F x 1 Q U M 3 M F x 1 Q j c 5 O F x 1 Q U M 3 N F x 1 Q z I x O C 9 B d X R v U m V t b 3 Z l Z E N v b H V t b n M x L n t c d U F D N z B c d U I 3 O T h c d U F D N z R c d U M y M T g s M n 0 m c X V v d D t d L C Z x d W 9 0 O 1 J l b G F 0 a W 9 u c 2 h p c E l u Z m 8 m c X V v d D s 6 W 1 1 9 I i A v P j x F b n R y e S B U e X B l P S J S Z X N 1 b H R U e X B l I i B W Y W x 1 Z T 0 i c 0 V 4 Y 2 V w d G l v b i I g L z 4 8 R W 5 0 c n k g V H l w Z T 0 i R m l s b E 9 i a m V j d F R 5 c G U i I F Z h b H V l P S J z Q 2 9 u b m V j d G l v b k 9 u b H k i I C 8 + P E V u d H J 5 I F R 5 c G U 9 I k 5 h b W V V c G R h d G V k Q W Z 0 Z X J G a W x s I i B W Y W x 1 Z T 0 i b D A i I C 8 + P E V u d H J 5 I F R 5 c G U 9 I k x v Y W R U b 1 J l c G 9 y d E R p c 2 F i b G V k I i B W Y W x 1 Z T 0 i b D A i I C 8 + P C 9 T d G F i b G V F b n R y a W V z P j w v S X R l b T 4 8 S X R l b T 4 8 S X R l b U x v Y 2 F 0 a W 9 u P j x J d G V t V H l w Z T 5 G b 3 J t d W x h P C 9 J d G V t V H l w Z T 4 8 S X R l b V B h d G g + U 2 V j d G l v b j E v J U V B J U I x J U I w J U V C J T l F J T k 4 J U V D J T l E J U J D J U V D J T l F J T k w J T J D J T I w J U V D J T l F J T k w J U V D J U I 5 J T k 4 J U V B J U I 1 J U F D J U V C J U F B J T g 1 J T J D J T I w J U V C J U I 5 J T g 0 J U V D J T l B J U E 5 P C 9 J d G V t U G F 0 a D 4 8 L 0 l 0 Z W 1 M b 2 N h d G l v b j 4 8 U 3 R h Y m x l R W 5 0 c m l l c z 4 8 R W 5 0 c n k g V H l w Z T 0 i T m F t Z V V w Z G F 0 Z W R B Z n R l c k Z p b G w i I F Z h b H V l P S J s M C I g L z 4 8 R W 5 0 c n k g V H l w Z T 0 i R m l s b E N v d W 5 0 I i B W Y W x 1 Z T 0 i b D E y M D g 0 M D g i I C 8 + P E V u d H J 5 I F R 5 c G U 9 I k Z p b G x F b m F i b G V k I i B W Y W x 1 Z T 0 i b D E i I C 8 + P E V u d H J 5 I F R 5 c G U 9 I k Z p b G x F c n J v c k N v Z G U i I F Z h b H V l P S J z V W 5 r b m 9 3 b i I g L z 4 8 R W 5 0 c n k g V H l w Z T 0 i R m l s b E V y c m 9 y Q 2 9 1 b n Q i I F Z h b H V l P S J s M C I g L z 4 8 R W 5 0 c n k g V H l w Z T 0 i R m l s b E x h c 3 R V c G R h d G V k I i B W Y W x 1 Z T 0 i Z D I w M j Q t M D U t M T N U M D k 6 N D A 6 N D Q u M T E 4 N T I w M F o i I C 8 + P E V u d H J 5 I F R 5 c G U 9 I k Z p b G x T d G F 0 d X M i I F Z h b H V l P S J z V 2 F p d G l u Z 0 Z v c k V 4 Y 2 V s U m V m c m V z a C I g L z 4 8 R W 5 0 c n k g V H l w Z T 0 i R m l s b F R v R G F 0 Y U 1 v Z G V s R W 5 h Y m x l Z C I g V m F s d W U 9 I m w w I i A v P j x F b n R y e S B U e X B l P S J J c 1 B y a X Z h d G U i I F Z h b H V l P S J s M C I g L z 4 8 R W 5 0 c n k g V H l w Z T 0 i U X V l c n l J R C I g V m F s d W U 9 I n M 4 M D d k Z T k 0 M y 1 h M m Y 3 L T Q 2 Z G E t O T I 5 N S 0 2 Y j I y Z W M 5 Y z I 5 Z j M i I C 8 + P E V u d H J 5 I F R 5 c G U 9 I l J l c 3 V s d F R 5 c G U i I F Z h b H V l P S J z R X h j Z X B 0 a W 9 u I i A v P j x F b n R y e S B U e X B l P S J G a W x s T 2 J q Z W N 0 V H l w Z S I g V m F s d W U 9 I n N U Y W J s Z S I g L z 4 8 R W 5 0 c n k g V H l w Z T 0 i Q n V m Z m V y T m V 4 d F J l Z n J l c 2 g i I F Z h b H V l P S J s M S I g L z 4 8 R W 5 0 c n k g V H l w Z T 0 i T G 9 h Z F R v U m V w b 3 J 0 R G l z Y W J s Z W Q i I F Z h b H V l P S J s M C I g L z 4 8 L 1 N 0 Y W J s Z U V u d H J p Z X M + P C 9 J d G V t P j x J d G V t P j x J d G V t T G 9 j Y X R p b 2 4 + P E l 0 Z W 1 U e X B l P k Z v c m 1 1 b G E 8 L 0 l 0 Z W 1 U e X B l P j x J d G V t U G F 0 a D 5 T Z W N 0 a W 9 u M S 8 l R U E l Q j E l Q j A l R U I l O U U l O T g l R U M l O U Q l Q k M l R U M l O U U l O T A l M k M l M j A l R U M l O U U l O T A l R U M l Q j k l O T g l R U E l Q j U l Q U M l R U I l Q U E l O D U l M k M l M j A l R U I l Q j k l O D Q l R U M l O U E l Q T k l M j A l M j g y J T I 5 P C 9 J d G V t U G F 0 a D 4 8 L 0 l 0 Z W 1 M b 2 N h d G l v b j 4 8 U 3 R h Y m x l R W 5 0 c m l l c z 4 8 R W 5 0 c n k g V H l w Z T 0 i T m F t Z V V w Z G F 0 Z W R B Z n R l c k Z p b G w i I F Z h b H V l P S J s M C I g L z 4 8 R W 5 0 c n k g V H l w Z T 0 i R m l s b E N v d W 5 0 I i B W Y W x 1 Z T 0 i b D Y 4 N z E 2 O C I g L z 4 8 R W 5 0 c n k g V H l w Z T 0 i R m l s b E V u Y W J s Z W Q i I F Z h b H V l P S J s M S I g L z 4 8 R W 5 0 c n k g V H l w Z T 0 i R m l s b E V y c m 9 y Q 2 9 k Z S I g V m F s d W U 9 I n N V b m t u b 3 d u I i A v P j x F b n R y e S B U e X B l P S J G a W x s R X J y b 3 J D b 3 V u d C I g V m F s d W U 9 I m w w I i A v P j x F b n R y e S B U e X B l P S J G a W x s T G F z d F V w Z G F 0 Z W Q i I F Z h b H V l P S J k M j A y N C 0 w N S 0 x M 1 Q w O T o 0 N j o x M C 4 0 N T k 4 M D c w W i I g L z 4 8 R W 5 0 c n k g V H l w Z T 0 i R m l s b F N 0 Y X R 1 c y I g V m F s d W U 9 I n N X Y W l 0 a W 5 n R m 9 y R X h j Z W x S Z W Z y Z X N o I i A v P j x F b n R y e S B U e X B l P S J G a W x s V G 9 E Y X R h T W 9 k Z W x F b m F i b G V k I i B W Y W x 1 Z T 0 i b D A i I C 8 + P E V u d H J 5 I F R 5 c G U 9 I k l z U H J p d m F 0 Z S I g V m F s d W U 9 I m w w I i A v P j x F b n R y e S B U e X B l P S J R d W V y e U l E I i B W Y W x 1 Z T 0 i c 2 J h M j h j M z Z h L T M 1 N j E t N D c w Y S 1 h Y T k 0 L W M x N T V h M D Q 5 O W Q x M i I g L z 4 8 R W 5 0 c n k g V H l w Z T 0 i U m V z d W x 0 V H l w Z S I g V m F s d W U 9 I n N F e G N l c H R p b 2 4 i I C 8 + P E V u d H J 5 I F R 5 c G U 9 I k Z p b G x P Y m p l Y 3 R U e X B l I i B W Y W x 1 Z T 0 i c 1 R h Y m x l I i A v P j x F b n R y e S B U e X B l P S J C d W Z m Z X J O Z X h 0 U m V m c m V z a C I g V m F s d W U 9 I m w x I i A v P j x F b n R y e S B U e X B l P S J M b 2 F k V G 9 S Z X B v c n R E a X N h Y m x l Z C I g V m F s d W U 9 I m w w I i A v P j w v U 3 R h Y m x l R W 5 0 c m l l c z 4 8 L 0 l 0 Z W 0 + P E l 0 Z W 0 + P E l 0 Z W 1 M b 2 N h d G l v b j 4 8 S X R l b V R 5 c G U + R m 9 y b X V s Y T w v S X R l b V R 5 c G U + P E l 0 Z W 1 Q Y X R o P l N l Y 3 R p b 2 4 x L y V F Q y U 5 N y V C M C V F Q i U 4 R i U 4 N C U y Q y U y M C V F Q y U 5 R S U 5 M C V F Q y V C O S U 5 O C V F Q S V C N S V B Q y U y M C V F R C U 4 R i U 4 O S V F Q S V C N y V B M D w v S X R l b V B h d G g + P C 9 J d G V t T G 9 j Y X R p b 2 4 + P F N 0 Y W J s Z U V u d H J p Z X M + P E V u d H J 5 I F R 5 c G U 9 I k F k Z G V k V G 9 E Y X R h T W 9 k Z W w i I F Z h b H V l P S J s M C I g L z 4 8 R W 5 0 c n k g V H l w Z T 0 i T m F t Z V V w Z G F 0 Z W R B Z n R l c k Z p b G w i I F Z h b H V l P S J s M C I g L z 4 8 R W 5 0 c n k g V H l w Z T 0 i R m l s b E N v d W 5 0 I i B W Y W x 1 Z T 0 i b D M w M C I g L z 4 8 R W 5 0 c n k g V H l w Z T 0 i R m l s b E V u Y W J s Z W Q i I F Z h b H V l P S J s M C I g L z 4 8 R W 5 0 c n k g V H l w Z T 0 i R m l s b E V y c m 9 y Q 2 9 k Z S I g V m F s d W U 9 I n N V b m t u b 3 d u I i A v P j x F b n R y e S B U e X B l P S J G a W x s R X J y b 3 J D b 3 V u d C I g V m F s d W U 9 I m w w I i A v P j x F b n R y e S B U e X B l P S J G a W x s T G F z d F V w Z G F 0 Z W Q i I F Z h b H V l P S J k M j A y N C 0 w N S 0 x N F Q w N D o x N D o z O S 4 2 N z c 0 M T I w W i I g L z 4 8 R W 5 0 c n k g V H l w Z T 0 i R m l s b E N v b H V t b l R 5 c G V z I i B W Y W x 1 Z T 0 i c 0 F 3 W U Z B d 0 1 E I i A v P j x F b n R y e S B U e X B l P S J G a W x s Q 2 9 s d W 1 u T m F t Z X M i I F Z h b H V l P S J z W y Z x d W 9 0 O 3 l l Y X I m c X V v d D s s J n F 1 b 3 Q 7 U 0 d H X 0 5 N J n F 1 b 3 Q 7 L C Z x d W 9 0 O 2 F 2 Z y Z x d W 9 0 O y w m c X V v d D t z d W 0 m c X V v d D s s J n F 1 b 3 Q 7 b W l u J n F 1 b 3 Q 7 L C Z x d W 9 0 O 2 1 h e C Z x d W 9 0 O 1 0 i I C 8 + P E V u d H J 5 I F R 5 c G U 9 I k Z p b G x l Z E N v b X B s Z X R l U m V z d W x 0 V G 9 X b 3 J r c 2 h l Z X Q i I F Z h b H V l P S J s M S I g L z 4 8 R W 5 0 c n k g V H l w Z T 0 i R m l s b F N 0 Y X R 1 c y I g V m F s d W U 9 I n N D b 2 1 w b G V 0 Z S I g L z 4 8 R W 5 0 c n k g V H l w Z T 0 i R m l s b F R v R G F 0 Y U 1 v Z G V s R W 5 h Y m x l Z C I g V m F s d W U 9 I m w w I i A v P j x F b n R y e S B U e X B l P S J J c 1 B y a X Z h d G U i I F Z h b H V l P S J s M C I g L z 4 8 R W 5 0 c n k g V H l w Z T 0 i U X V l c n l J R C I g V m F s d W U 9 I n M w N T N i Y j M x M S 0 3 Y j A 4 L T Q 5 Z m Q t Y j k 1 M C 0 y M D B k N W E 3 M D B l Y z Y i I C 8 + P E V u d H J 5 I F R 5 c G U 9 I l J l b G F 0 a W 9 u c 2 h p c E l u Z m 9 D b 2 5 0 Y W l u Z X I i I F Z h b H V l P S J z e y Z x d W 9 0 O 2 N v b H V t b k N v d W 5 0 J n F 1 b 3 Q 7 O j Y s J n F 1 b 3 Q 7 a 2 V 5 Q 2 9 s d W 1 u T m F t Z X M m c X V v d D s 6 W 1 0 s J n F 1 b 3 Q 7 c X V l c n l S Z W x h d G l v b n N o a X B z J n F 1 b 3 Q 7 O l t d L C Z x d W 9 0 O 2 N v b H V t b k l k Z W 5 0 a X R p Z X M m c X V v d D s 6 W y Z x d W 9 0 O 1 N l Y 3 R p b 2 4 x L 1 x 1 Q z V G M F x 1 Q j N D N C w g X H V D N z k w X H V D R T U 4 X H V B R D Z D I F x 1 R D N D O V x 1 Q U R F M C 9 B d X R v U m V t b 3 Z l Z E N v b H V t b n M x L n t 5 Z W F y L D B 9 J n F 1 b 3 Q 7 L C Z x d W 9 0 O 1 N l Y 3 R p b 2 4 x L 1 x 1 Q z V G M F x 1 Q j N D N C w g X H V D N z k w X H V D R T U 4 X H V B R D Z D I F x 1 R D N D O V x 1 Q U R F M C 9 B d X R v U m V t b 3 Z l Z E N v b H V t b n M x L n t T R 0 d f T k 0 s M X 0 m c X V v d D s s J n F 1 b 3 Q 7 U 2 V j d G l v b j E v X H V D N U Y w X H V C M 0 M 0 L C B c d U M 3 O T B c d U N F N T h c d U F E N k M g X H V E M 0 M 5 X H V B R E U w L 0 F 1 d G 9 S Z W 1 v d m V k Q 2 9 s d W 1 u c z E u e 2 F 2 Z y w y f S Z x d W 9 0 O y w m c X V v d D t T Z W N 0 a W 9 u M S 9 c d U M 1 R j B c d U I z Q z Q s I F x 1 Q z c 5 M F x 1 Q 0 U 1 O F x 1 Q U Q 2 Q y B c d U Q z Q z l c d U F E R T A v Q X V 0 b 1 J l b W 9 2 Z W R D b 2 x 1 b W 5 z M S 5 7 c 3 V t L D N 9 J n F 1 b 3 Q 7 L C Z x d W 9 0 O 1 N l Y 3 R p b 2 4 x L 1 x 1 Q z V G M F x 1 Q j N D N C w g X H V D N z k w X H V D R T U 4 X H V B R D Z D I F x 1 R D N D O V x 1 Q U R F M C 9 B d X R v U m V t b 3 Z l Z E N v b H V t b n M x L n t t a W 4 s N H 0 m c X V v d D s s J n F 1 b 3 Q 7 U 2 V j d G l v b j E v X H V D N U Y w X H V C M 0 M 0 L C B c d U M 3 O T B c d U N F N T h c d U F E N k M g X H V E M 0 M 5 X H V B R E U w L 0 F 1 d G 9 S Z W 1 v d m V k Q 2 9 s d W 1 u c z E u e 2 1 h e C w 1 f S Z x d W 9 0 O 1 0 s J n F 1 b 3 Q 7 Q 2 9 s d W 1 u Q 2 9 1 b n Q m c X V v d D s 6 N i w m c X V v d D t L Z X l D b 2 x 1 b W 5 O Y W 1 l c y Z x d W 9 0 O z p b X S w m c X V v d D t D b 2 x 1 b W 5 J Z G V u d G l 0 a W V z J n F 1 b 3 Q 7 O l s m c X V v d D t T Z W N 0 a W 9 u M S 9 c d U M 1 R j B c d U I z Q z Q s I F x 1 Q z c 5 M F x 1 Q 0 U 1 O F x 1 Q U Q 2 Q y B c d U Q z Q z l c d U F E R T A v Q X V 0 b 1 J l b W 9 2 Z W R D b 2 x 1 b W 5 z M S 5 7 e W V h c i w w f S Z x d W 9 0 O y w m c X V v d D t T Z W N 0 a W 9 u M S 9 c d U M 1 R j B c d U I z Q z Q s I F x 1 Q z c 5 M F x 1 Q 0 U 1 O F x 1 Q U Q 2 Q y B c d U Q z Q z l c d U F E R T A v Q X V 0 b 1 J l b W 9 2 Z W R D b 2 x 1 b W 5 z M S 5 7 U 0 d H X 0 5 N L D F 9 J n F 1 b 3 Q 7 L C Z x d W 9 0 O 1 N l Y 3 R p b 2 4 x L 1 x 1 Q z V G M F x 1 Q j N D N C w g X H V D N z k w X H V D R T U 4 X H V B R D Z D I F x 1 R D N D O V x 1 Q U R F M C 9 B d X R v U m V t b 3 Z l Z E N v b H V t b n M x L n t h d m c s M n 0 m c X V v d D s s J n F 1 b 3 Q 7 U 2 V j d G l v b j E v X H V D N U Y w X H V C M 0 M 0 L C B c d U M 3 O T B c d U N F N T h c d U F E N k M g X H V E M 0 M 5 X H V B R E U w L 0 F 1 d G 9 S Z W 1 v d m V k Q 2 9 s d W 1 u c z E u e 3 N 1 b S w z f S Z x d W 9 0 O y w m c X V v d D t T Z W N 0 a W 9 u M S 9 c d U M 1 R j B c d U I z Q z Q s I F x 1 Q z c 5 M F x 1 Q 0 U 1 O F x 1 Q U Q 2 Q y B c d U Q z Q z l c d U F E R T A v Q X V 0 b 1 J l b W 9 2 Z W R D b 2 x 1 b W 5 z M S 5 7 b W l u L D R 9 J n F 1 b 3 Q 7 L C Z x d W 9 0 O 1 N l Y 3 R p b 2 4 x L 1 x 1 Q z V G M F x 1 Q j N D N C w g X H V D N z k w X H V D R T U 4 X H V B R D Z D I F x 1 R D N D O V x 1 Q U R F M C 9 B d X R v U m V t b 3 Z l Z E N v b H V t b n M x L n t t Y X g s N X 0 m c X V v d D t d L C Z x d W 9 0 O 1 J l b G F 0 a W 9 u c 2 h p c E l u Z m 8 m c X V v d D s 6 W 1 1 9 I i A v P j x F b n R y e S B U e X B l P S J S Z X N 1 b H R U e X B l I i B W Y W x 1 Z T 0 i c 0 V 4 Y 2 V w d G l v b i I g L z 4 8 R W 5 0 c n k g V H l w Z T 0 i R m l s b E 9 i a m V j d F R 5 c G U i I F Z h b H V l P S J z Q 2 9 u b m V j d G l v b k 9 u b H k i I C 8 + P E V u d H J 5 I F R 5 c G U 9 I k J 1 Z m Z l c k 5 l e H R S Z W Z y Z X N o I i B W Y W x 1 Z T 0 i b D E i I C 8 + P E V u d H J 5 I F R 5 c G U 9 I k x v Y W R U b 1 J l c G 9 y d E R p c 2 F i b G V k I i B W Y W x 1 Z T 0 i b D A i I C 8 + P C 9 T d G F i b G V F b n R y a W V z P j w v S X R l b T 4 8 S X R l b T 4 8 S X R l b U x v Y 2 F 0 a W 9 u P j x J d G V t V H l w Z T 5 G b 3 J t d W x h P C 9 J d G V t V H l w Z T 4 8 S X R l b V B h d G g + U 2 V j d G l v b j E v J U V D J T l F J T k w J U V D J U I 5 J T k 4 J U V B J U I 1 J U F D J U V C J U I z J T g 0 J T I w J U V E J T h G J T g 5 J U V B J U I 3 J U E w J T J D J T I w J U V D J U I 1 J T l D J U V C J T h D J T g w J T J D J T I w J U V D J U I 1 J T l D J U V D J T g 2 J T h D L y V F Q y U 4 N i U 4 Q y V F Q y U 4 Q S V B N D w v S X R l b V B h d G g + P C 9 J d G V t T G 9 j Y X R p b 2 4 + P F N 0 Y W J s Z U V u d H J p Z X M g L z 4 8 L 0 l 0 Z W 0 + P E l 0 Z W 0 + P E l 0 Z W 1 M b 2 N h d G l v b j 4 8 S X R l b V R 5 c G U + R m 9 y b X V s Y T w v S X R l b V R 5 c G U + P E l 0 Z W 1 Q Y X R o P l N l Y 3 R p b 2 4 x L y V F Q y U 5 R S U 5 M C V F Q y V C O S U 5 O C V F Q S V C N S V B Q y V F Q i V C M y U 4 N C U y M C V F R C U 4 R i U 4 O S V F Q S V C N y V B M C U y Q y U y M C V F Q y V C N S U 5 Q y V F Q i U 4 Q y U 4 M C U y Q y U y M C V F Q y V C N S U 5 Q y V F Q y U 4 N i U 4 Q y 8 l R U M l O E E l Q j k l R U E l Q j I l Q T k l R U I l O T A l O U M l M j A l R U Q l O T c l Q T Q l R U I l O E Q l O T Q 8 L 0 l 0 Z W 1 Q Y X R o P j w v S X R l b U x v Y 2 F 0 a W 9 u P j x T d G F i b G V F b n R y a W V z I C 8 + P C 9 J d G V t P j x J d G V t P j x J d G V t T G 9 j Y X R p b 2 4 + P E l 0 Z W 1 U e X B l P k Z v c m 1 1 b G E 8 L 0 l 0 Z W 1 U e X B l P j x J d G V t U G F 0 a D 5 T Z W N 0 a W 9 u M S 8 l R U M l O U U l O T A l R U M l Q j k l O T g l R U E l Q j U l Q U M l R U I l Q j M l O D Q l M j A l R U Q l O E Y l O D k l R U E l Q j c l Q T A l M k M l M j A l R U M l Q j U l O U M l R U I l O E M l O D A l M k M l M j A l R U M l Q j U l O U M l R U M l O D Y l O E M v J U V C J U I z J T g w J U V B J U I y J U J E J U V C J T k w J T l D J T I w J U V D J T k 3 J U I 0 J T I w J U V D J T l D J U E w J U V E J T k 4 J T k 1 P C 9 J d G V t U G F 0 a D 4 8 L 0 l 0 Z W 1 M b 2 N h d G l v b j 4 8 U 3 R h Y m x l R W 5 0 c m l l c y A v P j w v S X R l b T 4 8 S X R l b T 4 8 S X R l b U x v Y 2 F 0 a W 9 u P j x J d G V t V H l w Z T 5 G b 3 J t d W x h P C 9 J d G V t V H l w Z T 4 8 S X R l b V B h d G g + U 2 V j d G l v b j E v J U V D J T l F J T k w J U V D J U I 5 J T k 4 J U V B J U I 1 J U F D J U V C J U I z J T g 0 J T I w J U V D J T g 4 J T k 4 L y V F Q y U 4 N i U 4 Q y V F Q y U 4 Q S V B N D w v S X R l b V B h d G g + P C 9 J d G V t T G 9 j Y X R p b 2 4 + P F N 0 Y W J s Z U V u d H J p Z X M g L z 4 8 L 0 l 0 Z W 0 + P E l 0 Z W 0 + P E l 0 Z W 1 M b 2 N h d G l v b j 4 8 S X R l b V R 5 c G U + R m 9 y b X V s Y T w v S X R l b V R 5 c G U + P E l 0 Z W 1 Q Y X R o P l N l Y 3 R p b 2 4 x L y V F Q y U 5 R S U 5 M C V F Q y V C O S U 5 O C V F Q S V C N S V B Q y V F Q i V C M y U 4 N C U y M C V F Q y U 4 O C U 5 O C 8 l R U M l O E E l Q j k l R U E l Q j I l Q T k l R U I l O T A l O U M l M j A l R U Q l O T c l Q T Q l R U I l O E Q l O T Q 8 L 0 l 0 Z W 1 Q Y X R o P j w v S X R l b U x v Y 2 F 0 a W 9 u P j x T d G F i b G V F b n R y a W V z I C 8 + P C 9 J d G V t P j x J d G V t P j x J d G V t T G 9 j Y X R p b 2 4 + P E l 0 Z W 1 U e X B l P k Z v c m 1 1 b G E 8 L 0 l 0 Z W 1 U e X B l P j x J d G V t U G F 0 a D 5 T Z W N 0 a W 9 u M S 8 l R U M l O U U l O T A l R U M l Q j k l O T g l R U E l Q j U l Q U M l R U I l Q j M l O D Q l M j A l R U M l O D g l O T g v J U V C J U I z J T g w J U V B J U I y J U J E J U V C J T k w J T l D J T I w J U V D J T k 3 J U I 0 J T I w J U V D J T l D J U E w J U V E J T k 4 J T k 1 P C 9 J d G V t U G F 0 a D 4 8 L 0 l 0 Z W 1 M b 2 N h d G l v b j 4 8 U 3 R h Y m x l R W 5 0 c m l l c y A v P j w v S X R l b T 4 8 S X R l b T 4 8 S X R l b U x v Y 2 F 0 a W 9 u P j x J d G V t V H l w Z T 5 G b 3 J t d W x h P C 9 J d G V t V H l w Z T 4 8 S X R l b V B h d G g + U 2 V j d G l v b j E v J U V E J T h G J T g 5 J U V B J U I 3 J U E w J U V B J U I w J T g w J U V B J U I y J U E 5 J T J D J T I w J U V B J U I x J U I w J U V C J T l F J T k 4 J U V B J U I x J U I 0 J U V D J T g 4 J T k 4 L y V F Q y U 4 N i U 4 Q y V F Q y U 4 Q S V B N D w v S X R l b V B h d G g + P C 9 J d G V t T G 9 j Y X R p b 2 4 + P F N 0 Y W J s Z U V u d H J p Z X M g L z 4 8 L 0 l 0 Z W 0 + P E l 0 Z W 0 + P E l 0 Z W 1 M b 2 N h d G l v b j 4 8 S X R l b V R 5 c G U + R m 9 y b X V s Y T w v S X R l b V R 5 c G U + P E l 0 Z W 1 Q Y X R o P l N l Y 3 R p b 2 4 x L y V F R C U 4 R i U 4 O S V F Q S V C N y V B M C V F Q S V C M C U 4 M C V F Q S V C M i V B O S U y Q y U y M C V F Q S V C M S V C M C V F Q i U 5 R S U 5 O C V F Q S V C M S V C N C V F Q y U 4 O C U 5 O C 8 l R U M l O E E l Q j k l R U E l Q j I l Q T k l R U I l O T A l O U M l M j A l R U Q l O T c l Q T Q l R U I l O E Q l O T Q 8 L 0 l 0 Z W 1 Q Y X R o P j w v S X R l b U x v Y 2 F 0 a W 9 u P j x T d G F i b G V F b n R y a W V z I C 8 + P C 9 J d G V t P j x J d G V t P j x J d G V t T G 9 j Y X R p b 2 4 + P E l 0 Z W 1 U e X B l P k Z v c m 1 1 b G E 8 L 0 l 0 Z W 1 U e X B l P j x J d G V t U G F 0 a D 5 T Z W N 0 a W 9 u M S 8 l R U Q l O E Y l O D k l R U E l Q j c l Q T A l R U E l Q j A l O D A l R U E l Q j I l Q T k l M k M l M j A l R U E l Q j E l Q j A l R U I l O U U l O T g l R U E l Q j E l Q j Q l R U M l O D g l O T g v J U V C J U I z J T g w J U V B J U I y J U J E J U V C J T k w J T l D J T I w J U V D J T k 3 J U I 0 J T I w J U V D J T l D J U E w J U V E J T k 4 J T k 1 P C 9 J d G V t U G F 0 a D 4 8 L 0 l 0 Z W 1 M b 2 N h d G l v b j 4 8 U 3 R h Y m x l R W 5 0 c m l l c y A v P j w v S X R l b T 4 8 S X R l b T 4 8 S X R l b U x v Y 2 F 0 a W 9 u P j x J d G V t V H l w Z T 5 G b 3 J t d W x h P C 9 J d G V t V H l w Z T 4 8 S X R l b V B h d G g + U 2 V j d G l v b j E v J U V B J U I x J U I w J U V C J T l F J T k 4 J U V D J T l E J U J D J U V D J T l F J T k w J T J D J T I w J U V D J T l F J T k w J U V D J U I 5 J T k 4 J U V B J U I 1 J U F D J U V C J U F B J T g 1 J T J D J T I w J U V C J U I 5 J T g 0 J U V D J T l B J U E 5 L y V F Q y U 4 N i U 4 Q y V F Q y U 4 Q S V B N D w v S X R l b V B h d G g + P C 9 J d G V t T G 9 j Y X R p b 2 4 + P F N 0 Y W J s Z U V u d H J p Z X M g L z 4 8 L 0 l 0 Z W 0 + P E l 0 Z W 0 + P E l 0 Z W 1 M b 2 N h d G l v b j 4 8 S X R l b V R 5 c G U + R m 9 y b X V s Y T w v S X R l b V R 5 c G U + P E l 0 Z W 1 Q Y X R o P l N l Y 3 R p b 2 4 x L y V F Q S V C M S V C M C V F Q i U 5 R S U 5 O C V F Q y U 5 R C V C Q y V F Q y U 5 R S U 5 M C U y Q y U y M C V F Q y U 5 R S U 5 M C V F Q y V C O S U 5 O C V F Q S V C N S V B Q y V F Q i V B Q S U 4 N S U y Q y U y M C V F Q i V C O S U 4 N C V F Q y U 5 Q S V B O S 8 l R U M l O E E l Q j k l R U E l Q j I l Q T k l R U I l O T A l O U M l M j A l R U Q l O T c l Q T Q l R U I l O E Q l O T Q 8 L 0 l 0 Z W 1 Q Y X R o P j w v S X R l b U x v Y 2 F 0 a W 9 u P j x T d G F i b G V F b n R y a W V z I C 8 + P C 9 J d G V t P j x J d G V t P j x J d G V t T G 9 j Y X R p b 2 4 + P E l 0 Z W 1 U e X B l P k Z v c m 1 1 b G E 8 L 0 l 0 Z W 1 U e X B l P j x J d G V t U G F 0 a D 5 T Z W N 0 a W 9 u M S 8 l R U E l Q j E l Q j A l R U I l O U U l O T g l R U M l O U Q l Q k M l R U M l O U U l O T A l M k M l M j A l R U M l O U U l O T A l R U M l Q j k l O T g l R U E l Q j U l Q U M l R U I l Q U E l O D U l M k M l M j A l R U I l Q j k l O D Q l R U M l O U E l Q T k v J U V C J U I z J T g w J U V B J U I y J U J E J U V C J T k w J T l D J T I w J U V D J T k 3 J U I 0 J T I w J U V D J T l D J U E w J U V E J T k 4 J T k 1 P C 9 J d G V t U G F 0 a D 4 8 L 0 l 0 Z W 1 M b 2 N h d G l v b j 4 8 U 3 R h Y m x l R W 5 0 c m l l c y A v P j w v S X R l b T 4 8 S X R l b T 4 8 S X R l b U x v Y 2 F 0 a W 9 u P j x J d G V t V H l w Z T 5 G b 3 J t d W x h P C 9 J d G V t V H l w Z T 4 8 S X R l b V B h d G g + U 2 V j d G l v b j E v J U V B J U I x J U I w J U V C J T l F J T k 4 J U V D J T l E J U J D J U V D J T l F J T k w J T J D J T I w J U V D J T l F J T k w J U V D J U I 5 J T k 4 J U V B J U I 1 J U F D J U V C J U F B J T g 1 J T J D J T I w J U V C J U I 5 J T g 0 J U V D J T l B J U E 5 J T I w J T I 4 M i U y O S 8 l R U M l O D Y l O E M l R U M l O E E l Q T Q 8 L 0 l 0 Z W 1 Q Y X R o P j w v S X R l b U x v Y 2 F 0 a W 9 u P j x T d G F i b G V F b n R y a W V z I C 8 + P C 9 J d G V t P j x J d G V t P j x J d G V t T G 9 j Y X R p b 2 4 + P E l 0 Z W 1 U e X B l P k Z v c m 1 1 b G E 8 L 0 l 0 Z W 1 U e X B l P j x J d G V t U G F 0 a D 5 T Z W N 0 a W 9 u M S 8 l R U E l Q j E l Q j A l R U I l O U U l O T g l R U M l O U Q l Q k M l R U M l O U U l O T A l M k M l M j A l R U M l O U U l O T A l R U M l Q j k l O T g l R U E l Q j U l Q U M l R U I l Q U E l O D U l M k M l M j A l R U I l Q j k l O D Q l R U M l O U E l Q T k l M j A l M j g y J T I 5 L y V F Q y U 4 Q S V C O S V F Q S V C M i V B O S V F Q i U 5 M C U 5 Q y U y M C V F R C U 5 N y V B N C V F Q i U 4 R C U 5 N D w v S X R l b V B h d G g + P C 9 J d G V t T G 9 j Y X R p b 2 4 + P F N 0 Y W J s Z U V u d H J p Z X M g L z 4 8 L 0 l 0 Z W 0 + P E l 0 Z W 0 + P E l 0 Z W 1 M b 2 N h d G l v b j 4 8 S X R l b V R 5 c G U + R m 9 y b X V s Y T w v S X R l b V R 5 c G U + P E l 0 Z W 1 Q Y X R o P l N l Y 3 R p b 2 4 x L y V F Q S V C M S V C M C V F Q i U 5 R S U 5 O C V F Q y U 5 R C V C Q y V F Q y U 5 R S U 5 M C U y Q y U y M C V F Q y U 5 R S U 5 M C V F Q y V C O S U 5 O C V F Q S V C N S V B Q y V F Q i V B Q S U 4 N S U y Q y U y M C V F Q i V C O S U 4 N C V F Q y U 5 Q S V B O S U y M C U y O D I l M j k v J U V C J U I z J T g w J U V B J U I y J U J E J U V C J T k w J T l D J T I w J U V D J T k 3 J U I 0 J T I w J U V D J T l D J U E w J U V E J T k 4 J T k 1 P C 9 J d G V t U G F 0 a D 4 8 L 0 l 0 Z W 1 M b 2 N h d G l v b j 4 8 U 3 R h Y m x l R W 5 0 c m l l c y A v P j w v S X R l b T 4 8 S X R l b T 4 8 S X R l b U x v Y 2 F 0 a W 9 u P j x J d G V t V H l w Z T 5 G b 3 J t d W x h P C 9 J d G V t V H l w Z T 4 8 S X R l b V B h d G g + U 2 V j d G l v b j E v J U V D J T k 3 J U I w J U V C J T h G J T g 0 J T J D J T I w J U V D J T l F J T k w J U V D J U I 5 J T k 4 J U V B J U I 1 J U F D J T I w J U V E J T h G J T g 5 J U V B J U I 3 J U E w L y V F Q y U 4 N i U 4 Q y V F Q y U 4 Q S V B N D w v S X R l b V B h d G g + P C 9 J d G V t T G 9 j Y X R p b 2 4 + P F N 0 Y W J s Z U V u d H J p Z X M g L z 4 8 L 0 l 0 Z W 0 + P E l 0 Z W 0 + P E l 0 Z W 1 M b 2 N h d G l v b j 4 8 S X R l b V R 5 c G U + R m 9 y b X V s Y T w v S X R l b V R 5 c G U + P E l 0 Z W 1 Q Y X R o P l N l Y 3 R p b 2 4 x L y V F Q y U 5 N y V C M C V F Q i U 4 R i U 4 N C U y Q y U y M C V F Q y U 5 R S U 5 M C V F Q y V C O S U 5 O C V F Q S V C N S V B Q y U y M C V F R C U 4 R i U 4 O S V F Q S V C N y V B M C 8 l R U M l O E E l Q j k l R U E l Q j I l Q T k l R U I l O T A l O U M l M j A l R U Q l O T c l Q T Q l R U I l O E Q l O T Q 8 L 0 l 0 Z W 1 Q Y X R o P j w v S X R l b U x v Y 2 F 0 a W 9 u P j x T d G F i b G V F b n R y a W V z I C 8 + P C 9 J d G V t P j x J d G V t P j x J d G V t T G 9 j Y X R p b 2 4 + P E l 0 Z W 1 U e X B l P k Z v c m 1 1 b G E 8 L 0 l 0 Z W 1 U e X B l P j x J d G V t U G F 0 a D 5 T Z W N 0 a W 9 u M S 8 l R U M l O T c l Q j A l R U I l O E Y l O D Q l M k M l M j A l R U M l O U U l O T A l R U M l Q j k l O T g l R U E l Q j U l Q U M l M j A l R U Q l O E Y l O D k l R U E l Q j c l Q T A v J U V C J U I z J T g w J U V B J U I y J U J E J U V C J T k w J T l D J T I w J U V D J T k 3 J U I 0 J T I w J U V D J T l D J U E w J U V E J T k 4 J T k 1 P C 9 J d G V t U G F 0 a D 4 8 L 0 l 0 Z W 1 M b 2 N h d G l v b j 4 8 U 3 R h Y m x l R W 5 0 c m l l c y A v P j w v S X R l b T 4 8 S X R l b T 4 8 S X R l b U x v Y 2 F 0 a W 9 u P j x J d G V t V H l w Z T 5 B b G x G b 3 J t d W x h c z w v S X R l b V R 5 c G U + P E l 0 Z W 1 Q Y X R o I C 8 + P C 9 J d G V t T G 9 j Y X R p b 2 4 + P F N 0 Y W J s Z U V u d H J p Z X M + P E V u d H J 5 I F R 5 c G U 9 I l F 1 Z X J 5 R 3 J v d X B z I i B W Y W x 1 Z T 0 i c 0 F B Q U F B Q T 0 9 I i A v P j x F b n R y e S B U e X B l P S J J c 1 R 5 c G V E Z X R l Y 3 R p b 2 5 F b m F i b G V k I i B W Y W x 1 Z T 0 i c 1 R y d W U i I C 8 + P C 9 T d G F i b G V F b n R y a W V z P j w v S X R l b T 4 8 S X R l b T 4 8 S X R l b U x v Y 2 F 0 a W 9 u P j x J d G V t V H l w Z T 5 G b 3 J t d W x h P C 9 J d G V t V H l w Z T 4 8 S X R l b V B h d G g + U 2 V j d G l v b j E v J U V D J T l F J T k w J U V D J U I 5 J T k 4 J U V B J U I 1 J U F D J U V C J U I z J T g 0 J U V D J U I 1 J T l D J U V C J T h D J T g w J U V D J U I 1 J T l D J U V D J T g 2 J T h D J U V E J T h G J T g 5 J U V B J U I 3 J U E w P C 9 J d G V t U G F 0 a D 4 8 L 0 l 0 Z W 1 M b 2 N h d G l v b j 4 8 U 3 R h Y m x l R W 5 0 c m l l c z 4 8 R W 5 0 c n k g V H l w Z T 0 i S X N Q c m l 2 Y X R l I i B W Y W x 1 Z T 0 i b D A i I C 8 + P E V u d H J 5 I F R 5 c G U 9 I k x v Y W R U b 1 J l c G 9 y d E R p c 2 F i b G V k I i B W Y W x 1 Z T 0 i b D A i I C 8 + P E V u d H J 5 I F R 5 c G U 9 I k Z p b G x F b m F i b G V k I i B W Y W x 1 Z T 0 i b D A i I C 8 + P E V u d H J 5 I F R 5 c G U 9 I k Z p b G x P Y m p l Y 3 R U e X B l I i B W Y W x 1 Z T 0 i c 0 N v b m 5 l Y 3 R p b 2 5 P b m x 5 I i A v P j x F b n R y e S B U e X B l P S J G a W x s V G 9 E Y X R h T W 9 k Z W x F b m F i b G V k I i B W Y W x 1 Z T 0 i b D A i I C 8 + P E V u d H J 5 I F R 5 c G U 9 I l F 1 Z X J 5 S U Q i I F Z h b H V l P S J z M G Y w O T N h Z D Q t Y j A y Y S 0 0 M j d i L T k 0 N m I t O T M 3 M j Y 1 N T g w Y j l k 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C I g L z 4 8 R W 5 0 c n k g V H l w Z T 0 i R m l s b E N v d W 5 0 I i B W Y W x 1 Z T 0 i b D I 1 I i A v P j x F b n R y e S B U e X B l P S J G a W x s R X J y b 3 J D b 2 R l I i B W Y W x 1 Z T 0 i c 1 V u a 2 5 v d 2 4 i I C 8 + P E V u d H J 5 I F R 5 c G U 9 I k Z p b G x F c n J v c k N v d W 5 0 I i B W Y W x 1 Z T 0 i b D A i I C 8 + P E V u d H J 5 I F R 5 c G U 9 I k Z p b G x M Y X N 0 V X B k Y X R l Z C I g V m F s d W U 9 I m Q y M D I 0 L T A 1 L T E 0 V D E 2 O j A 0 O j I 1 L j U y M z M z O T B a I i A v P j x F b n R y e S B U e X B l P S J G a W x s Q 2 9 s d W 1 u V H l w Z X M i I F Z h b H V l P S J z Q m d N R E J R P T 0 i I C 8 + P E V u d H J 5 I F R 5 c G U 9 I k Z p b G x D b 2 x 1 b W 5 O Y W 1 l c y I g V m F s d W U 9 I n N b J n F 1 b 3 Q 7 c 2 d n X 2 5 t J n F 1 b 3 Q 7 L C Z x d W 9 0 O 2 1 p b i Z x d W 9 0 O y w m c X V v d D t t Y X g m c X V v d D s s J n F 1 b 3 Q 7 Y X Z n 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X H V D N z k w X H V D R T U 4 X H V B R D Z D X H V C Q 0 M 0 X H V D R D V D X H V C M z A w X H V D R D V D X H V D M T h D X H V E M 0 M 5 X H V B R E U w L 0 F 1 d G 9 S Z W 1 v d m V k Q 2 9 s d W 1 u c z E u e 3 N n Z 1 9 u b S w w f S Z x d W 9 0 O y w m c X V v d D t T Z W N 0 a W 9 u M S 9 c d U M 3 O T B c d U N F N T h c d U F E N k N c d U J D Q z R c d U N E N U N c d U I z M D B c d U N E N U N c d U M x O E N c d U Q z Q z l c d U F E R T A v Q X V 0 b 1 J l b W 9 2 Z W R D b 2 x 1 b W 5 z M S 5 7 b W l u L D F 9 J n F 1 b 3 Q 7 L C Z x d W 9 0 O 1 N l Y 3 R p b 2 4 x L 1 x 1 Q z c 5 M F x 1 Q 0 U 1 O F x 1 Q U Q 2 Q 1 x 1 Q k N D N F x 1 Q 0 Q 1 Q 1 x 1 Q j M w M F x 1 Q 0 Q 1 Q 1 x 1 Q z E 4 Q 1 x 1 R D N D O V x 1 Q U R F M C 9 B d X R v U m V t b 3 Z l Z E N v b H V t b n M x L n t t Y X g s M n 0 m c X V v d D s s J n F 1 b 3 Q 7 U 2 V j d G l v b j E v X H V D N z k w X H V D R T U 4 X H V B R D Z D X H V C Q 0 M 0 X H V D R D V D X H V C M z A w X H V D R D V D X H V D M T h D X H V E M 0 M 5 X H V B R E U w L 0 F 1 d G 9 S Z W 1 v d m V k Q 2 9 s d W 1 u c z E u e 2 F 2 Z y w z f S Z x d W 9 0 O 1 0 s J n F 1 b 3 Q 7 Q 2 9 s d W 1 u Q 2 9 1 b n Q m c X V v d D s 6 N C w m c X V v d D t L Z X l D b 2 x 1 b W 5 O Y W 1 l c y Z x d W 9 0 O z p b X S w m c X V v d D t D b 2 x 1 b W 5 J Z G V u d G l 0 a W V z J n F 1 b 3 Q 7 O l s m c X V v d D t T Z W N 0 a W 9 u M S 9 c d U M 3 O T B c d U N F N T h c d U F E N k N c d U J D Q z R c d U N E N U N c d U I z M D B c d U N E N U N c d U M x O E N c d U Q z Q z l c d U F E R T A v Q X V 0 b 1 J l b W 9 2 Z W R D b 2 x 1 b W 5 z M S 5 7 c 2 d n X 2 5 t L D B 9 J n F 1 b 3 Q 7 L C Z x d W 9 0 O 1 N l Y 3 R p b 2 4 x L 1 x 1 Q z c 5 M F x 1 Q 0 U 1 O F x 1 Q U Q 2 Q 1 x 1 Q k N D N F x 1 Q 0 Q 1 Q 1 x 1 Q j M w M F x 1 Q 0 Q 1 Q 1 x 1 Q z E 4 Q 1 x 1 R D N D O V x 1 Q U R F M C 9 B d X R v U m V t b 3 Z l Z E N v b H V t b n M x L n t t a W 4 s M X 0 m c X V v d D s s J n F 1 b 3 Q 7 U 2 V j d G l v b j E v X H V D N z k w X H V D R T U 4 X H V B R D Z D X H V C Q 0 M 0 X H V D R D V D X H V C M z A w X H V D R D V D X H V D M T h D X H V E M 0 M 5 X H V B R E U w L 0 F 1 d G 9 S Z W 1 v d m V k Q 2 9 s d W 1 u c z E u e 2 1 h e C w y f S Z x d W 9 0 O y w m c X V v d D t T Z W N 0 a W 9 u M S 9 c d U M 3 O T B c d U N F N T h c d U F E N k N c d U J D Q z R c d U N E N U N c d U I z M D B c d U N E N U N c d U M x O E N c d U Q z Q z l c d U F E R T A v Q X V 0 b 1 J l b W 9 2 Z W R D b 2 x 1 b W 5 z M S 5 7 Y X Z n L D N 9 J n F 1 b 3 Q 7 X S w m c X V v d D t S Z W x h d G l v b n N o a X B J b m Z v J n F 1 b 3 Q 7 O l t d f S I g L z 4 8 L 1 N 0 Y W J s Z U V u d H J p Z X M + P C 9 J d G V t P j x J d G V t P j x J d G V t T G 9 j Y X R p b 2 4 + P E l 0 Z W 1 U e X B l P k Z v c m 1 1 b G E 8 L 0 l 0 Z W 1 U e X B l P j x J d G V t U G F 0 a D 5 T Z W N 0 a W 9 u M S 8 l R U M l O U U l O T A l R U M l Q j k l O T g l R U E l Q j U l Q U M l R U I l Q j M l O D Q l R U M l Q j U l O U M l R U I l O E M l O D A l R U M l Q j U l O U M l R U M l O D Y l O E M l R U Q l O E Y l O D k l R U E l Q j c l Q T A v J U V D J T g 2 J T h D J U V D J T h B J U E 0 P C 9 J d G V t U G F 0 a D 4 8 L 0 l 0 Z W 1 M b 2 N h d G l v b j 4 8 U 3 R h Y m x l R W 5 0 c m l l c y A v P j w v S X R l b T 4 8 S X R l b T 4 8 S X R l b U x v Y 2 F 0 a W 9 u P j x J d G V t V H l w Z T 5 G b 3 J t d W x h P C 9 J d G V t V H l w Z T 4 8 S X R l b V B h d G g + U 2 V j d G l v b j E v J U V D J T l F J T k w J U V D J U I 5 J T k 4 J U V B J U I 1 J U F D J U V C J U I z J T g 0 J U V D J U I 1 J T l D J U V C J T h D J T g w J U V D J U I 1 J T l D J U V D J T g 2 J T h D J U V E J T h G J T g 5 J U V B J U I 3 J U E w L y V F Q y U 4 Q S V C O S V F Q S V C M i V B O S V F Q i U 5 M C U 5 Q y U y M C V F R C U 5 N y V B N C V F Q i U 4 R C U 5 N D w v S X R l b V B h d G g + P C 9 J d G V t T G 9 j Y X R p b 2 4 + P F N 0 Y W J s Z U V u d H J p Z X M g L z 4 8 L 0 l 0 Z W 0 + P E l 0 Z W 0 + P E l 0 Z W 1 M b 2 N h d G l v b j 4 8 S X R l b V R 5 c G U + R m 9 y b X V s Y T w v S X R l b V R 5 c G U + P E l 0 Z W 1 Q Y X R o P l N l Y 3 R p b 2 4 x L y V F Q y U 5 R S U 5 M C V F Q y V C O S U 5 O C V F Q S V C N S V B Q y V F Q i V C M y U 4 N C V F Q y V C N S U 5 Q y V F Q i U 4 Q y U 4 M C V F Q y V C N S U 5 Q y V F Q y U 4 N i U 4 Q y V F R C U 4 R i U 4 O S V F Q S V C N y V B M C 8 l R U I l Q j M l O D A l R U E l Q j I l Q k Q l R U I l O T A l O U M l M j A l R U M l O T c l Q j Q l M j A l R U M l O U M l Q T A l R U Q l O T g l O T U 8 L 0 l 0 Z W 1 Q Y X R o P j w v S X R l b U x v Y 2 F 0 a W 9 u P j x T d G F i b G V F b n R y a W V z I C 8 + P C 9 J d G V t P j w v S X R l b X M + P C 9 M b 2 N h b F B h Y 2 t h Z 2 V N Z X R h Z G F 0 Y U Z p b G U + F g A A A F B L B Q Y A A A A A A A A A A A A A A A A A A A A A A A B k A A A A X 8 T Z a 5 Z i r V g i x 8 1 m E W y J e T w j P 8 C / A z N + q P P 1 g j k y b f F O 3 5 h b Y Q S w p d R G N l g Q 4 v c e n w 3 R l S y N T j G R 9 N w Y n N V u c 5 4 K J Q a e n G U C 9 W p + s O W k 5 Z W j i 2 2 G z 9 v w P V R 1 o E X h K 6 j 3 t 6 y w i w = = < / D a t a M a s h u p > 
</file>

<file path=customXml/itemProps1.xml><?xml version="1.0" encoding="utf-8"?>
<ds:datastoreItem xmlns:ds="http://schemas.openxmlformats.org/officeDocument/2006/customXml" ds:itemID="{EB3A41DB-F75B-3647-9715-7DA85BEC1ED0}">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워크시트</vt:lpstr>
      </vt:variant>
      <vt:variant>
        <vt:i4>7</vt:i4>
      </vt:variant>
      <vt:variant>
        <vt:lpstr>이름 지정된 범위</vt:lpstr>
      </vt:variant>
      <vt:variant>
        <vt:i4>2</vt:i4>
      </vt:variant>
    </vt:vector>
  </HeadingPairs>
  <TitlesOfParts>
    <vt:vector size="9" baseType="lpstr">
      <vt:lpstr>전체 정리</vt:lpstr>
      <vt:lpstr>개요</vt:lpstr>
      <vt:lpstr>자치구 수정중</vt:lpstr>
      <vt:lpstr>2024년도</vt:lpstr>
      <vt:lpstr>가격 평균</vt:lpstr>
      <vt:lpstr>건축연도</vt:lpstr>
      <vt:lpstr>차트</vt:lpstr>
      <vt:lpstr>'2024년도'!Print_Area</vt:lpstr>
      <vt:lpstr>'전체 정리'!Print_Area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조성민</dc:creator>
  <cp:lastModifiedBy>조성민</cp:lastModifiedBy>
  <cp:lastPrinted>2024-05-20T05:41:05Z</cp:lastPrinted>
  <dcterms:created xsi:type="dcterms:W3CDTF">2024-05-13T07:53:16Z</dcterms:created>
  <dcterms:modified xsi:type="dcterms:W3CDTF">2024-05-20T13:47:58Z</dcterms:modified>
</cp:coreProperties>
</file>